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G6" i="2"/>
  <c r="O16" i="1" l="1"/>
  <c r="AE16" i="1"/>
  <c r="AD16" i="1"/>
  <c r="AC16" i="1"/>
  <c r="AB16" i="1"/>
  <c r="AA16" i="1"/>
  <c r="Z16" i="1"/>
  <c r="Y16" i="1"/>
  <c r="I22" i="1" s="1"/>
  <c r="X16" i="1"/>
  <c r="H22" i="1" s="1"/>
  <c r="W16" i="1"/>
  <c r="G22" i="1" s="1"/>
  <c r="V16" i="1"/>
  <c r="F22" i="1" s="1"/>
  <c r="U16" i="1"/>
  <c r="E22" i="1" s="1"/>
  <c r="T16" i="1"/>
  <c r="I21" i="1" s="1"/>
  <c r="N21" i="1" s="1"/>
  <c r="S16" i="1"/>
  <c r="H21" i="1" s="1"/>
  <c r="R16" i="1"/>
  <c r="G21" i="1" s="1"/>
  <c r="Q16" i="1"/>
  <c r="F21" i="1" s="1"/>
  <c r="P16" i="1"/>
  <c r="E21" i="1" s="1"/>
  <c r="M16" i="1"/>
  <c r="L16" i="1"/>
  <c r="K16" i="1"/>
  <c r="J16" i="1"/>
  <c r="I16" i="1"/>
  <c r="H16" i="1"/>
  <c r="H20" i="1" s="1"/>
  <c r="G16" i="1"/>
  <c r="G20" i="1" s="1"/>
  <c r="F16" i="1"/>
  <c r="F20" i="1" s="1"/>
  <c r="E16" i="1"/>
  <c r="E20" i="1" s="1"/>
  <c r="L22" i="1" l="1"/>
  <c r="M21" i="1"/>
  <c r="L21" i="1"/>
  <c r="K21" i="1"/>
  <c r="K22" i="1"/>
  <c r="N22" i="1"/>
  <c r="M22" i="1"/>
  <c r="E23" i="1"/>
  <c r="F23" i="1"/>
  <c r="K20" i="1"/>
  <c r="H23" i="1"/>
  <c r="L20" i="1"/>
  <c r="D17" i="1"/>
  <c r="I20" i="1"/>
  <c r="M20" i="1" s="1"/>
  <c r="O20" i="1"/>
  <c r="O23" i="1" s="1"/>
  <c r="N16" i="1"/>
  <c r="N20" i="1" s="1"/>
  <c r="G23" i="1"/>
  <c r="I23" i="1"/>
  <c r="L23" i="1" l="1"/>
  <c r="K23" i="1"/>
  <c r="N23" i="1"/>
  <c r="M23" i="1"/>
</calcChain>
</file>

<file path=xl/sharedStrings.xml><?xml version="1.0" encoding="utf-8"?>
<sst xmlns="http://schemas.openxmlformats.org/spreadsheetml/2006/main" count="150" uniqueCount="97">
  <si>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</si>
  <si>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</si>
  <si>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</si>
  <si>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</si>
  <si>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</si>
  <si>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</si>
  <si>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</si>
  <si>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</si>
  <si>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</si>
  <si>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</si>
  <si>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</si>
  <si>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</si>
  <si>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</si>
  <si>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</si>
  <si>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</si>
  <si>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</si>
  <si>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</si>
  <si>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</si>
  <si>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</si>
  <si>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</si>
  <si>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</si>
  <si>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</si>
  <si>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</si>
  <si>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</si>
  <si>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</si>
  <si>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</si>
  <si>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</si>
  <si>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</si>
  <si>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</si>
  <si>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</si>
  <si>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</si>
  <si>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</si>
  <si>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</si>
  <si>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</si>
  <si>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</si>
  <si>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</si>
  <si>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</si>
  <si>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</si>
  <si>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</si>
  <si>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</si>
  <si>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</si>
  <si>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ykköspesis</t>
  </si>
  <si>
    <t>play off</t>
  </si>
  <si>
    <t>KaMa</t>
  </si>
  <si>
    <t>24.08. 2013  KaMa - Roihu  2-0  (3-1, 9-3)</t>
  </si>
  <si>
    <t>Anniina Kiviharju</t>
  </si>
  <si>
    <t>26.9.1994   Jämijärvi</t>
  </si>
  <si>
    <t>KaMa = Kankaanpään Maila  (1958),  kasvattajaseura</t>
  </si>
  <si>
    <t>superpesiskarsinta</t>
  </si>
  <si>
    <t xml:space="preserve">  18 v 10 kk 29 pv</t>
  </si>
  <si>
    <t>12.08. 2015  ViPa - KaMa  0-2  (0-3, 1-2)</t>
  </si>
  <si>
    <t>28.  ottelu</t>
  </si>
  <si>
    <t xml:space="preserve">  20 v 10 kk 17 pv</t>
  </si>
  <si>
    <t>5.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</si>
  <si>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</si>
  <si>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</si>
  <si>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</si>
  <si>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</si>
  <si>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</si>
  <si>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</si>
  <si>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</si>
  <si>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</si>
  <si>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</si>
  <si>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</si>
  <si>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</si>
  <si>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</si>
  <si>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</si>
  <si>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</si>
  <si>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</si>
  <si>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21.07. 2012  Sotkamo</t>
  </si>
  <si>
    <t>2p</t>
  </si>
  <si>
    <t>Vesa Puutonen</t>
  </si>
  <si>
    <t>13.07. 2013  Hyvinkää</t>
  </si>
  <si>
    <t>2k</t>
  </si>
  <si>
    <t>Keijo Kitinoja</t>
  </si>
  <si>
    <t>Manse PP</t>
  </si>
  <si>
    <t>Manse PP = Manse PP Edustus, Tampere  (2015)</t>
  </si>
  <si>
    <t>1.</t>
  </si>
  <si>
    <t>93.  ottelu</t>
  </si>
  <si>
    <t>01.08. 2018  SMJ - Manse PP  0-2  (0-5, 3-11)</t>
  </si>
  <si>
    <t xml:space="preserve">  23 v 10 kk   6 pv</t>
  </si>
  <si>
    <t>2.</t>
  </si>
  <si>
    <t>2/3</t>
  </si>
  <si>
    <t>1/2</t>
  </si>
  <si>
    <t xml:space="preserve">  0-2  (2-8, 2-4)</t>
  </si>
  <si>
    <t>3/3</t>
  </si>
  <si>
    <t>1/1</t>
  </si>
  <si>
    <t>2/2</t>
  </si>
  <si>
    <t xml:space="preserve">  0-2  (0-1, 1-3)</t>
  </si>
  <si>
    <t>6/7</t>
  </si>
  <si>
    <t>9/10</t>
  </si>
  <si>
    <t>4/4</t>
  </si>
  <si>
    <t>6/6</t>
  </si>
  <si>
    <t>Mailajuniorit</t>
  </si>
  <si>
    <t>suomensarja</t>
  </si>
  <si>
    <t>Mailajuniorit  2</t>
  </si>
  <si>
    <t>Mailajuniorit = Mailajuniorit, Kankaanpää  (2013)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</si>
</sst>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7" borderId="9" xfId="0" applyFont="1" applyFill="1" applyBorder="1"/>
    <xf numFmtId="0" fontId="1" fillId="7" borderId="5" xfId="0" applyFont="1" applyFill="1" applyBorder="1"/>
    <xf numFmtId="0" fontId="1" fillId="7" borderId="12" xfId="0" applyFont="1" applyFill="1" applyBorder="1"/>
    <xf numFmtId="0" fontId="1" fillId="5" borderId="3" xfId="0" applyFont="1" applyFill="1" applyBorder="1"/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15.8554687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7109375" style="80" customWidth="1"/>
    <col min="16" max="23" width="5.7109375" style="80" customWidth="1"/>
    <col min="24" max="27" width="5.7109375" style="26" customWidth="1"/>
    <col min="28" max="28" width="6.28515625" style="81" customWidth="1"/>
    <col min="29" max="29" width="2.85546875" style="26" customWidth="1"/>
    <col min="30" max="30" width="3" style="26" customWidth="1"/>
    <col min="31" max="31" width="2.7109375" style="26" customWidth="1"/>
    <col min="32" max="32" width="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9">
        <v>2009</v>
      </c>
      <c r="C4" s="29"/>
      <c r="D4" s="30" t="s">
        <v>43</v>
      </c>
      <c r="E4" s="29"/>
      <c r="F4" s="31" t="s">
        <v>41</v>
      </c>
      <c r="G4" s="32"/>
      <c r="H4" s="33"/>
      <c r="I4" s="29"/>
      <c r="J4" s="29"/>
      <c r="K4" s="29"/>
      <c r="L4" s="29"/>
      <c r="M4" s="29"/>
      <c r="N4" s="34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9">
        <v>2010</v>
      </c>
      <c r="C5" s="29"/>
      <c r="D5" s="30" t="s">
        <v>43</v>
      </c>
      <c r="E5" s="29"/>
      <c r="F5" s="31" t="s">
        <v>41</v>
      </c>
      <c r="G5" s="32"/>
      <c r="H5" s="33"/>
      <c r="I5" s="29"/>
      <c r="J5" s="29"/>
      <c r="K5" s="29"/>
      <c r="L5" s="29"/>
      <c r="M5" s="29"/>
      <c r="N5" s="34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>
        <v>2011</v>
      </c>
      <c r="C6" s="29"/>
      <c r="D6" s="30" t="s">
        <v>43</v>
      </c>
      <c r="E6" s="29"/>
      <c r="F6" s="31" t="s">
        <v>41</v>
      </c>
      <c r="G6" s="32"/>
      <c r="H6" s="33"/>
      <c r="I6" s="29"/>
      <c r="J6" s="29"/>
      <c r="K6" s="29"/>
      <c r="L6" s="29"/>
      <c r="M6" s="29"/>
      <c r="N6" s="34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>
        <v>2012</v>
      </c>
      <c r="C7" s="29"/>
      <c r="D7" s="30" t="s">
        <v>43</v>
      </c>
      <c r="E7" s="29"/>
      <c r="F7" s="31" t="s">
        <v>41</v>
      </c>
      <c r="G7" s="32"/>
      <c r="H7" s="33"/>
      <c r="I7" s="29"/>
      <c r="J7" s="29"/>
      <c r="K7" s="29"/>
      <c r="L7" s="29"/>
      <c r="M7" s="29"/>
      <c r="N7" s="34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>
        <v>2013</v>
      </c>
      <c r="C8" s="29"/>
      <c r="D8" s="30" t="s">
        <v>43</v>
      </c>
      <c r="E8" s="29"/>
      <c r="F8" s="31" t="s">
        <v>41</v>
      </c>
      <c r="G8" s="32"/>
      <c r="H8" s="33"/>
      <c r="I8" s="29"/>
      <c r="J8" s="29"/>
      <c r="K8" s="29"/>
      <c r="L8" s="29"/>
      <c r="M8" s="29"/>
      <c r="N8" s="34"/>
      <c r="O8" s="25"/>
      <c r="P8" s="27"/>
      <c r="Q8" s="27"/>
      <c r="R8" s="27"/>
      <c r="S8" s="27"/>
      <c r="T8" s="27"/>
      <c r="U8" s="28">
        <v>4</v>
      </c>
      <c r="V8" s="28">
        <v>0</v>
      </c>
      <c r="W8" s="28">
        <v>0</v>
      </c>
      <c r="X8" s="28">
        <v>3</v>
      </c>
      <c r="Y8" s="28">
        <v>11</v>
      </c>
      <c r="Z8" s="27"/>
      <c r="AA8" s="27"/>
      <c r="AB8" s="27"/>
      <c r="AC8" s="27"/>
      <c r="AD8" s="27"/>
      <c r="AE8" s="27"/>
      <c r="AF8" s="86" t="s">
        <v>48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>
        <v>2014</v>
      </c>
      <c r="C9" s="29"/>
      <c r="D9" s="30" t="s">
        <v>43</v>
      </c>
      <c r="E9" s="29"/>
      <c r="F9" s="31" t="s">
        <v>41</v>
      </c>
      <c r="G9" s="32"/>
      <c r="H9" s="33"/>
      <c r="I9" s="29"/>
      <c r="J9" s="29"/>
      <c r="K9" s="29"/>
      <c r="L9" s="29"/>
      <c r="M9" s="29"/>
      <c r="N9" s="34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2015</v>
      </c>
      <c r="C10" s="27" t="s">
        <v>53</v>
      </c>
      <c r="D10" s="35" t="s">
        <v>43</v>
      </c>
      <c r="E10" s="27">
        <v>24</v>
      </c>
      <c r="F10" s="27">
        <v>0</v>
      </c>
      <c r="G10" s="27">
        <v>1</v>
      </c>
      <c r="H10" s="27">
        <v>21</v>
      </c>
      <c r="I10" s="27">
        <v>83</v>
      </c>
      <c r="J10" s="27">
        <v>67</v>
      </c>
      <c r="K10" s="27">
        <v>13</v>
      </c>
      <c r="L10" s="27">
        <v>2</v>
      </c>
      <c r="M10" s="27">
        <v>1</v>
      </c>
      <c r="N10" s="36">
        <v>0.52200000000000002</v>
      </c>
      <c r="O10" s="82">
        <v>159</v>
      </c>
      <c r="P10" s="27">
        <v>3</v>
      </c>
      <c r="Q10" s="27">
        <v>0</v>
      </c>
      <c r="R10" s="27">
        <v>0</v>
      </c>
      <c r="S10" s="27">
        <v>0</v>
      </c>
      <c r="T10" s="27">
        <v>9</v>
      </c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 t="s">
        <v>42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2016</v>
      </c>
      <c r="C11" s="27" t="s">
        <v>53</v>
      </c>
      <c r="D11" s="35" t="s">
        <v>75</v>
      </c>
      <c r="E11" s="27">
        <v>22</v>
      </c>
      <c r="F11" s="27">
        <v>0</v>
      </c>
      <c r="G11" s="27">
        <v>1</v>
      </c>
      <c r="H11" s="27">
        <v>18</v>
      </c>
      <c r="I11" s="27">
        <v>90</v>
      </c>
      <c r="J11" s="27">
        <v>41</v>
      </c>
      <c r="K11" s="27">
        <v>35</v>
      </c>
      <c r="L11" s="27">
        <v>13</v>
      </c>
      <c r="M11" s="27">
        <v>1</v>
      </c>
      <c r="N11" s="36">
        <v>0.56999999999999995</v>
      </c>
      <c r="O11" s="82">
        <v>158</v>
      </c>
      <c r="P11" s="27">
        <v>3</v>
      </c>
      <c r="Q11" s="27">
        <v>0</v>
      </c>
      <c r="R11" s="27">
        <v>0</v>
      </c>
      <c r="S11" s="27">
        <v>5</v>
      </c>
      <c r="T11" s="27">
        <v>12</v>
      </c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 t="s">
        <v>42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2017</v>
      </c>
      <c r="C12" s="27" t="s">
        <v>77</v>
      </c>
      <c r="D12" s="35" t="s">
        <v>75</v>
      </c>
      <c r="E12" s="27">
        <v>26</v>
      </c>
      <c r="F12" s="27">
        <v>0</v>
      </c>
      <c r="G12" s="27">
        <v>5</v>
      </c>
      <c r="H12" s="27">
        <v>24</v>
      </c>
      <c r="I12" s="27">
        <v>102</v>
      </c>
      <c r="J12" s="27">
        <v>18</v>
      </c>
      <c r="K12" s="27">
        <v>39</v>
      </c>
      <c r="L12" s="27">
        <v>40</v>
      </c>
      <c r="M12" s="27">
        <v>5</v>
      </c>
      <c r="N12" s="36">
        <v>0.66659999999999997</v>
      </c>
      <c r="O12" s="82">
        <v>153</v>
      </c>
      <c r="P12" s="27">
        <v>12</v>
      </c>
      <c r="Q12" s="27">
        <v>0</v>
      </c>
      <c r="R12" s="27">
        <v>2</v>
      </c>
      <c r="S12" s="27">
        <v>15</v>
      </c>
      <c r="T12" s="27">
        <v>44</v>
      </c>
      <c r="U12" s="28"/>
      <c r="V12" s="28"/>
      <c r="W12" s="28"/>
      <c r="X12" s="28"/>
      <c r="Y12" s="28"/>
      <c r="Z12" s="27"/>
      <c r="AA12" s="27"/>
      <c r="AB12" s="27"/>
      <c r="AC12" s="27">
        <v>1</v>
      </c>
      <c r="AD12" s="27"/>
      <c r="AE12" s="27"/>
      <c r="AF12" s="14" t="s">
        <v>42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2018</v>
      </c>
      <c r="C13" s="27" t="s">
        <v>81</v>
      </c>
      <c r="D13" s="35" t="s">
        <v>75</v>
      </c>
      <c r="E13" s="27">
        <v>23</v>
      </c>
      <c r="F13" s="27">
        <v>1</v>
      </c>
      <c r="G13" s="27">
        <v>6</v>
      </c>
      <c r="H13" s="27">
        <v>9</v>
      </c>
      <c r="I13" s="27">
        <v>41</v>
      </c>
      <c r="J13" s="27">
        <v>15</v>
      </c>
      <c r="K13" s="27">
        <v>9</v>
      </c>
      <c r="L13" s="27">
        <v>10</v>
      </c>
      <c r="M13" s="27">
        <v>7</v>
      </c>
      <c r="N13" s="36">
        <v>0.36599999999999999</v>
      </c>
      <c r="O13" s="82">
        <v>112</v>
      </c>
      <c r="P13" s="27">
        <v>10</v>
      </c>
      <c r="Q13" s="27">
        <v>0</v>
      </c>
      <c r="R13" s="27">
        <v>1</v>
      </c>
      <c r="S13" s="27">
        <v>4</v>
      </c>
      <c r="T13" s="27">
        <v>16</v>
      </c>
      <c r="U13" s="28"/>
      <c r="V13" s="28"/>
      <c r="W13" s="28"/>
      <c r="X13" s="28"/>
      <c r="Y13" s="28"/>
      <c r="Z13" s="27"/>
      <c r="AA13" s="27"/>
      <c r="AB13" s="27"/>
      <c r="AC13" s="27"/>
      <c r="AD13" s="27">
        <v>1</v>
      </c>
      <c r="AE13" s="27"/>
      <c r="AF13" s="14" t="s">
        <v>42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35">
        <v>2019</v>
      </c>
      <c r="C14" s="135"/>
      <c r="D14" s="136" t="s">
        <v>95</v>
      </c>
      <c r="E14" s="135"/>
      <c r="F14" s="137" t="s">
        <v>94</v>
      </c>
      <c r="G14" s="138"/>
      <c r="H14" s="139"/>
      <c r="I14" s="135"/>
      <c r="J14" s="135"/>
      <c r="K14" s="135"/>
      <c r="L14" s="135"/>
      <c r="M14" s="135"/>
      <c r="N14" s="140"/>
      <c r="O14" s="82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>
        <v>2019</v>
      </c>
      <c r="C15" s="29"/>
      <c r="D15" s="30" t="s">
        <v>93</v>
      </c>
      <c r="E15" s="29"/>
      <c r="F15" s="31" t="s">
        <v>41</v>
      </c>
      <c r="G15" s="32"/>
      <c r="H15" s="33"/>
      <c r="I15" s="29"/>
      <c r="J15" s="29"/>
      <c r="K15" s="29"/>
      <c r="L15" s="29"/>
      <c r="M15" s="29"/>
      <c r="N15" s="34"/>
      <c r="O15" s="25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0">SUM(E4:E15)</f>
        <v>95</v>
      </c>
      <c r="F16" s="19">
        <f t="shared" si="0"/>
        <v>1</v>
      </c>
      <c r="G16" s="19">
        <f t="shared" si="0"/>
        <v>13</v>
      </c>
      <c r="H16" s="19">
        <f t="shared" si="0"/>
        <v>72</v>
      </c>
      <c r="I16" s="19">
        <f t="shared" si="0"/>
        <v>316</v>
      </c>
      <c r="J16" s="19">
        <f t="shared" si="0"/>
        <v>141</v>
      </c>
      <c r="K16" s="19">
        <f t="shared" si="0"/>
        <v>96</v>
      </c>
      <c r="L16" s="19">
        <f t="shared" si="0"/>
        <v>65</v>
      </c>
      <c r="M16" s="19">
        <f t="shared" si="0"/>
        <v>14</v>
      </c>
      <c r="N16" s="37">
        <f>PRODUCT(I16/O16)</f>
        <v>0.54295532646048106</v>
      </c>
      <c r="O16" s="38">
        <f>SUM(O7:O15)</f>
        <v>582</v>
      </c>
      <c r="P16" s="19">
        <f t="shared" ref="P16:AE16" si="1">SUM(P4:P15)</f>
        <v>28</v>
      </c>
      <c r="Q16" s="19">
        <f t="shared" si="1"/>
        <v>0</v>
      </c>
      <c r="R16" s="19">
        <f t="shared" si="1"/>
        <v>3</v>
      </c>
      <c r="S16" s="19">
        <f t="shared" si="1"/>
        <v>24</v>
      </c>
      <c r="T16" s="19">
        <f t="shared" si="1"/>
        <v>81</v>
      </c>
      <c r="U16" s="19">
        <f t="shared" si="1"/>
        <v>4</v>
      </c>
      <c r="V16" s="19">
        <f t="shared" si="1"/>
        <v>0</v>
      </c>
      <c r="W16" s="19">
        <f t="shared" si="1"/>
        <v>0</v>
      </c>
      <c r="X16" s="19">
        <f t="shared" si="1"/>
        <v>3</v>
      </c>
      <c r="Y16" s="19">
        <f t="shared" si="1"/>
        <v>11</v>
      </c>
      <c r="Z16" s="19">
        <f t="shared" si="1"/>
        <v>0</v>
      </c>
      <c r="AA16" s="19">
        <f t="shared" si="1"/>
        <v>0</v>
      </c>
      <c r="AB16" s="19">
        <f t="shared" si="1"/>
        <v>0</v>
      </c>
      <c r="AC16" s="19">
        <f t="shared" si="1"/>
        <v>1</v>
      </c>
      <c r="AD16" s="19">
        <f t="shared" si="1"/>
        <v>1</v>
      </c>
      <c r="AE16" s="19">
        <f t="shared" si="1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5" t="s">
        <v>2</v>
      </c>
      <c r="C17" s="39"/>
      <c r="D17" s="40">
        <f>SUM(F16:H16)+((I16-F16-G16)/3)+(E16/3)+(Z16*25)+(AA16*25)+(AB16*10)+(AC16*25)+(AD16*20)+(AE16*15)</f>
        <v>263.33333333333337</v>
      </c>
      <c r="E17" s="1"/>
      <c r="F17" s="1"/>
      <c r="G17" s="1"/>
      <c r="H17" s="1"/>
      <c r="I17" s="1"/>
      <c r="J17" s="1"/>
      <c r="K17" s="1"/>
      <c r="L17" s="1"/>
      <c r="M17" s="1"/>
      <c r="N17" s="41"/>
      <c r="O17" s="1"/>
      <c r="P17" s="1"/>
      <c r="Q17" s="1"/>
      <c r="R17" s="1"/>
      <c r="S17" s="1"/>
      <c r="T17" s="1"/>
      <c r="U17" s="1"/>
      <c r="V17" s="1"/>
      <c r="W17" s="25"/>
      <c r="X17" s="1"/>
      <c r="Y17" s="1"/>
      <c r="Z17" s="1"/>
      <c r="AA17" s="1"/>
      <c r="AB17" s="25"/>
      <c r="AC17" s="1"/>
      <c r="AD17" s="42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1"/>
      <c r="O18" s="43"/>
      <c r="P18" s="1"/>
      <c r="Q18" s="1"/>
      <c r="R18" s="1"/>
      <c r="S18" s="1"/>
      <c r="T18" s="1"/>
      <c r="U18" s="1"/>
      <c r="V18" s="1"/>
      <c r="W18" s="25"/>
      <c r="X18" s="1"/>
      <c r="Y18" s="1"/>
      <c r="Z18" s="1"/>
      <c r="AA18" s="1"/>
      <c r="AB18" s="25"/>
      <c r="AC18" s="1"/>
      <c r="AD18" s="1"/>
      <c r="AE18" s="1"/>
      <c r="AF18" s="45"/>
      <c r="AG18" s="24"/>
      <c r="AH18" s="24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6"/>
      <c r="D19" s="46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7" t="s">
        <v>38</v>
      </c>
      <c r="O19" s="25"/>
      <c r="P19" s="47" t="s">
        <v>33</v>
      </c>
      <c r="Q19" s="13"/>
      <c r="R19" s="13"/>
      <c r="S19" s="13"/>
      <c r="T19" s="48"/>
      <c r="U19" s="48"/>
      <c r="V19" s="48"/>
      <c r="W19" s="48"/>
      <c r="X19" s="48"/>
      <c r="Y19" s="13"/>
      <c r="Z19" s="13"/>
      <c r="AA19" s="13"/>
      <c r="AB19" s="12"/>
      <c r="AC19" s="13"/>
      <c r="AD19" s="13"/>
      <c r="AE19" s="13"/>
      <c r="AF19" s="49"/>
      <c r="AG19" s="24"/>
      <c r="AH19" s="24"/>
      <c r="AI19" s="9"/>
      <c r="AJ19" s="9"/>
      <c r="AK19" s="9"/>
      <c r="AL19" s="9"/>
    </row>
    <row r="20" spans="1:38" ht="15" customHeight="1" x14ac:dyDescent="0.2">
      <c r="A20" s="1"/>
      <c r="B20" s="47" t="s">
        <v>17</v>
      </c>
      <c r="C20" s="13"/>
      <c r="D20" s="49"/>
      <c r="E20" s="27">
        <f>PRODUCT(E16)</f>
        <v>95</v>
      </c>
      <c r="F20" s="27">
        <f>PRODUCT(F16)</f>
        <v>1</v>
      </c>
      <c r="G20" s="27">
        <f>PRODUCT(G16)</f>
        <v>13</v>
      </c>
      <c r="H20" s="27">
        <f>PRODUCT(H16)</f>
        <v>72</v>
      </c>
      <c r="I20" s="27">
        <f>PRODUCT(I16)</f>
        <v>316</v>
      </c>
      <c r="J20" s="1"/>
      <c r="K20" s="50">
        <f>PRODUCT((F20+G20)/E20)</f>
        <v>0.14736842105263157</v>
      </c>
      <c r="L20" s="50">
        <f>PRODUCT(H20/E20)</f>
        <v>0.75789473684210529</v>
      </c>
      <c r="M20" s="50">
        <f>PRODUCT(I20/E20)</f>
        <v>3.3263157894736843</v>
      </c>
      <c r="N20" s="36">
        <f>PRODUCT(N16)</f>
        <v>0.54295532646048106</v>
      </c>
      <c r="O20" s="25">
        <f>PRODUCT(O16)</f>
        <v>582</v>
      </c>
      <c r="P20" s="51" t="s">
        <v>34</v>
      </c>
      <c r="Q20" s="52"/>
      <c r="R20" s="52"/>
      <c r="S20" s="53" t="s">
        <v>44</v>
      </c>
      <c r="T20" s="53"/>
      <c r="U20" s="53"/>
      <c r="V20" s="53"/>
      <c r="W20" s="53"/>
      <c r="X20" s="53"/>
      <c r="Y20" s="53"/>
      <c r="Z20" s="53"/>
      <c r="AA20" s="53"/>
      <c r="AB20" s="54"/>
      <c r="AC20" s="53"/>
      <c r="AD20" s="55" t="s">
        <v>39</v>
      </c>
      <c r="AE20" s="53"/>
      <c r="AF20" s="83" t="s">
        <v>49</v>
      </c>
      <c r="AG20" s="24"/>
      <c r="AH20" s="24"/>
      <c r="AI20" s="9"/>
      <c r="AJ20" s="9"/>
      <c r="AK20" s="9"/>
      <c r="AL20" s="9"/>
    </row>
    <row r="21" spans="1:38" ht="15" customHeight="1" x14ac:dyDescent="0.2">
      <c r="A21" s="1"/>
      <c r="B21" s="56" t="s">
        <v>18</v>
      </c>
      <c r="C21" s="57"/>
      <c r="D21" s="58"/>
      <c r="E21" s="27">
        <f>PRODUCT(P16)</f>
        <v>28</v>
      </c>
      <c r="F21" s="27">
        <f t="shared" ref="F21:I21" si="2">PRODUCT(Q16)</f>
        <v>0</v>
      </c>
      <c r="G21" s="27">
        <f t="shared" si="2"/>
        <v>3</v>
      </c>
      <c r="H21" s="27">
        <f t="shared" si="2"/>
        <v>24</v>
      </c>
      <c r="I21" s="27">
        <f t="shared" si="2"/>
        <v>81</v>
      </c>
      <c r="J21" s="1"/>
      <c r="K21" s="50">
        <f>PRODUCT((F21+G21)/E21)</f>
        <v>0.10714285714285714</v>
      </c>
      <c r="L21" s="50">
        <f>PRODUCT(H21/E21)</f>
        <v>0.8571428571428571</v>
      </c>
      <c r="M21" s="50">
        <f>PRODUCT(I21/E21)</f>
        <v>2.8928571428571428</v>
      </c>
      <c r="N21" s="36">
        <f>PRODUCT(I21/O21)</f>
        <v>0.50624999999999998</v>
      </c>
      <c r="O21" s="25">
        <v>160</v>
      </c>
      <c r="P21" s="59" t="s">
        <v>35</v>
      </c>
      <c r="Q21" s="60"/>
      <c r="R21" s="60"/>
      <c r="S21" s="61" t="s">
        <v>50</v>
      </c>
      <c r="T21" s="61"/>
      <c r="U21" s="61"/>
      <c r="V21" s="61"/>
      <c r="W21" s="61"/>
      <c r="X21" s="61"/>
      <c r="Y21" s="61"/>
      <c r="Z21" s="61"/>
      <c r="AA21" s="61"/>
      <c r="AB21" s="62"/>
      <c r="AC21" s="61"/>
      <c r="AD21" s="63" t="s">
        <v>51</v>
      </c>
      <c r="AE21" s="61"/>
      <c r="AF21" s="84" t="s">
        <v>52</v>
      </c>
      <c r="AG21" s="24"/>
      <c r="AH21" s="24"/>
      <c r="AI21" s="9"/>
      <c r="AJ21" s="9"/>
      <c r="AK21" s="9"/>
      <c r="AL21" s="9"/>
    </row>
    <row r="22" spans="1:38" ht="15" customHeight="1" x14ac:dyDescent="0.2">
      <c r="A22" s="1"/>
      <c r="B22" s="64" t="s">
        <v>19</v>
      </c>
      <c r="C22" s="65"/>
      <c r="D22" s="66"/>
      <c r="E22" s="28">
        <f>PRODUCT(U16)</f>
        <v>4</v>
      </c>
      <c r="F22" s="28">
        <f t="shared" ref="F22:I22" si="3">PRODUCT(V16)</f>
        <v>0</v>
      </c>
      <c r="G22" s="28">
        <f t="shared" si="3"/>
        <v>0</v>
      </c>
      <c r="H22" s="28">
        <f t="shared" si="3"/>
        <v>3</v>
      </c>
      <c r="I22" s="28">
        <f t="shared" si="3"/>
        <v>11</v>
      </c>
      <c r="J22" s="1"/>
      <c r="K22" s="67">
        <f>PRODUCT((F22+G22)/E22)</f>
        <v>0</v>
      </c>
      <c r="L22" s="67">
        <f>PRODUCT(H22/E22)</f>
        <v>0.75</v>
      </c>
      <c r="M22" s="67">
        <f>PRODUCT(I22/E22)</f>
        <v>2.75</v>
      </c>
      <c r="N22" s="68">
        <f>PRODUCT(I22/O22)</f>
        <v>0.61111111111111116</v>
      </c>
      <c r="O22" s="25">
        <v>18</v>
      </c>
      <c r="P22" s="59" t="s">
        <v>36</v>
      </c>
      <c r="Q22" s="60"/>
      <c r="R22" s="60"/>
      <c r="S22" s="61" t="s">
        <v>44</v>
      </c>
      <c r="T22" s="61"/>
      <c r="U22" s="61"/>
      <c r="V22" s="61"/>
      <c r="W22" s="61"/>
      <c r="X22" s="61"/>
      <c r="Y22" s="61"/>
      <c r="Z22" s="61"/>
      <c r="AA22" s="61"/>
      <c r="AB22" s="62"/>
      <c r="AC22" s="61"/>
      <c r="AD22" s="63" t="s">
        <v>39</v>
      </c>
      <c r="AE22" s="61"/>
      <c r="AF22" s="84" t="s">
        <v>49</v>
      </c>
      <c r="AG22" s="24"/>
      <c r="AH22" s="24"/>
      <c r="AI22" s="9"/>
      <c r="AJ22" s="9"/>
      <c r="AK22" s="9"/>
      <c r="AL22" s="9"/>
    </row>
    <row r="23" spans="1:38" ht="15" customHeight="1" x14ac:dyDescent="0.2">
      <c r="A23" s="1"/>
      <c r="B23" s="69" t="s">
        <v>20</v>
      </c>
      <c r="C23" s="70"/>
      <c r="D23" s="71"/>
      <c r="E23" s="19">
        <f>SUM(E20:E22)</f>
        <v>127</v>
      </c>
      <c r="F23" s="19">
        <f>SUM(F20:F22)</f>
        <v>1</v>
      </c>
      <c r="G23" s="19">
        <f>SUM(G20:G22)</f>
        <v>16</v>
      </c>
      <c r="H23" s="19">
        <f>SUM(H20:H22)</f>
        <v>99</v>
      </c>
      <c r="I23" s="19">
        <f>SUM(I20:I22)</f>
        <v>408</v>
      </c>
      <c r="J23" s="1"/>
      <c r="K23" s="72">
        <f>PRODUCT((F23+G23)/E23)</f>
        <v>0.13385826771653545</v>
      </c>
      <c r="L23" s="72">
        <f>PRODUCT(H23/E23)</f>
        <v>0.77952755905511806</v>
      </c>
      <c r="M23" s="72">
        <f>PRODUCT(I23/E23)</f>
        <v>3.2125984251968505</v>
      </c>
      <c r="N23" s="37">
        <f>PRODUCT(I23/O23)</f>
        <v>0.5368421052631579</v>
      </c>
      <c r="O23" s="25">
        <f>SUM(O20:O22)</f>
        <v>760</v>
      </c>
      <c r="P23" s="73" t="s">
        <v>37</v>
      </c>
      <c r="Q23" s="74"/>
      <c r="R23" s="74"/>
      <c r="S23" s="75" t="s">
        <v>79</v>
      </c>
      <c r="T23" s="75"/>
      <c r="U23" s="75"/>
      <c r="V23" s="75"/>
      <c r="W23" s="75"/>
      <c r="X23" s="75"/>
      <c r="Y23" s="75"/>
      <c r="Z23" s="75"/>
      <c r="AA23" s="75"/>
      <c r="AB23" s="76"/>
      <c r="AC23" s="75"/>
      <c r="AD23" s="77" t="s">
        <v>78</v>
      </c>
      <c r="AE23" s="75"/>
      <c r="AF23" s="85" t="s">
        <v>80</v>
      </c>
      <c r="AG23" s="24"/>
      <c r="AH23" s="24"/>
      <c r="AI23" s="9"/>
      <c r="AJ23" s="9"/>
      <c r="AK23" s="9"/>
      <c r="AL23" s="9"/>
    </row>
    <row r="24" spans="1:38" ht="15" customHeight="1" x14ac:dyDescent="0.25">
      <c r="A24" s="1"/>
      <c r="B24" s="42"/>
      <c r="C24" s="42"/>
      <c r="D24" s="42"/>
      <c r="E24" s="42"/>
      <c r="F24" s="42"/>
      <c r="G24" s="42"/>
      <c r="H24" s="42"/>
      <c r="I24" s="42"/>
      <c r="J24" s="1"/>
      <c r="K24" s="42"/>
      <c r="L24" s="42"/>
      <c r="M24" s="42"/>
      <c r="N24" s="41"/>
      <c r="O24" s="25"/>
      <c r="P24" s="25"/>
      <c r="Q24" s="78"/>
      <c r="R24" s="1"/>
      <c r="S24" s="1"/>
      <c r="T24" s="1"/>
      <c r="U24" s="1"/>
      <c r="V24" s="1"/>
      <c r="W24" s="25"/>
      <c r="X24" s="1"/>
      <c r="Y24" s="1"/>
      <c r="Z24" s="1"/>
      <c r="AA24" s="1"/>
      <c r="AB24" s="25"/>
      <c r="AC24" s="1"/>
      <c r="AD24" s="1"/>
      <c r="AE24" s="1"/>
      <c r="AF24" s="1"/>
      <c r="AG24" s="24"/>
      <c r="AH24" s="24"/>
      <c r="AI24" s="9"/>
      <c r="AJ24" s="9"/>
      <c r="AK24" s="9"/>
      <c r="AL24" s="9"/>
    </row>
    <row r="25" spans="1:38" ht="15" customHeight="1" x14ac:dyDescent="0.25">
      <c r="A25" s="1"/>
      <c r="B25" s="1" t="s">
        <v>40</v>
      </c>
      <c r="C25" s="1"/>
      <c r="D25" s="1" t="s">
        <v>47</v>
      </c>
      <c r="E25" s="1"/>
      <c r="F25" s="25"/>
      <c r="G25" s="1"/>
      <c r="H25" s="1"/>
      <c r="I25" s="1"/>
      <c r="J25" s="1"/>
      <c r="K25" s="1"/>
      <c r="L25" s="1"/>
      <c r="M25" s="1"/>
      <c r="N25" s="44"/>
      <c r="O25" s="25"/>
      <c r="P25" s="25"/>
      <c r="Q25" s="78"/>
      <c r="R25" s="1"/>
      <c r="S25" s="1"/>
      <c r="T25" s="1"/>
      <c r="U25" s="1"/>
      <c r="V25" s="1"/>
      <c r="W25" s="25"/>
      <c r="X25" s="1"/>
      <c r="Y25" s="1"/>
      <c r="Z25" s="1"/>
      <c r="AA25" s="1"/>
      <c r="AB25" s="25"/>
      <c r="AC25" s="1"/>
      <c r="AD25" s="1"/>
      <c r="AE25" s="1"/>
      <c r="AF25" s="4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76</v>
      </c>
      <c r="E26" s="1"/>
      <c r="F26" s="25"/>
      <c r="G26" s="1"/>
      <c r="H26" s="1"/>
      <c r="I26" s="1"/>
      <c r="J26" s="1"/>
      <c r="K26" s="1"/>
      <c r="L26" s="1"/>
      <c r="M26" s="1"/>
      <c r="N26" s="44"/>
      <c r="O26" s="25"/>
      <c r="P26" s="25"/>
      <c r="Q26" s="78"/>
      <c r="R26" s="1"/>
      <c r="S26" s="1"/>
      <c r="T26" s="1"/>
      <c r="U26" s="1"/>
      <c r="V26" s="1"/>
      <c r="W26" s="25"/>
      <c r="X26" s="1"/>
      <c r="Y26" s="1"/>
      <c r="Z26" s="1"/>
      <c r="AA26" s="1"/>
      <c r="AB26" s="25"/>
      <c r="AC26" s="1"/>
      <c r="AD26" s="1"/>
      <c r="AE26" s="1"/>
      <c r="AF26" s="4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96</v>
      </c>
      <c r="E27" s="1"/>
      <c r="F27" s="25"/>
      <c r="G27" s="1"/>
      <c r="H27" s="1"/>
      <c r="I27" s="1"/>
      <c r="J27" s="1"/>
      <c r="K27" s="1"/>
      <c r="L27" s="1"/>
      <c r="M27" s="1"/>
      <c r="N27" s="1"/>
      <c r="O27" s="1"/>
      <c r="P27" s="25"/>
      <c r="Q27" s="78"/>
      <c r="R27" s="1"/>
      <c r="S27" s="1"/>
      <c r="T27" s="1"/>
      <c r="U27" s="1"/>
      <c r="V27" s="1"/>
      <c r="W27" s="25"/>
      <c r="X27" s="1"/>
      <c r="Y27" s="1"/>
      <c r="Z27" s="1"/>
      <c r="AA27" s="1"/>
      <c r="AB27" s="25"/>
      <c r="AC27" s="1"/>
      <c r="AD27" s="1"/>
      <c r="AE27" s="1"/>
      <c r="AF27" s="4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5"/>
      <c r="Q28" s="78"/>
      <c r="R28" s="1"/>
      <c r="S28" s="1"/>
      <c r="T28" s="1"/>
      <c r="U28" s="1"/>
      <c r="V28" s="1"/>
      <c r="W28" s="25"/>
      <c r="X28" s="1"/>
      <c r="Y28" s="1"/>
      <c r="Z28" s="1"/>
      <c r="AA28" s="1"/>
      <c r="AB28" s="25"/>
      <c r="AC28" s="1"/>
      <c r="AD28" s="1"/>
      <c r="AE28" s="1"/>
      <c r="AF28" s="4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5"/>
      <c r="Q29" s="78"/>
      <c r="R29" s="1"/>
      <c r="S29" s="1"/>
      <c r="T29" s="1"/>
      <c r="U29" s="1"/>
      <c r="V29" s="1"/>
      <c r="W29" s="25"/>
      <c r="X29" s="1"/>
      <c r="Y29" s="1"/>
      <c r="Z29" s="1"/>
      <c r="AA29" s="1"/>
      <c r="AB29" s="25"/>
      <c r="AC29" s="1"/>
      <c r="AD29" s="1"/>
      <c r="AE29" s="1"/>
      <c r="AF29" s="4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5"/>
      <c r="Q30" s="78"/>
      <c r="R30" s="1"/>
      <c r="S30" s="1"/>
      <c r="T30" s="1"/>
      <c r="U30" s="1"/>
      <c r="V30" s="1"/>
      <c r="W30" s="25"/>
      <c r="X30" s="1"/>
      <c r="Y30" s="1"/>
      <c r="Z30" s="1"/>
      <c r="AA30" s="1"/>
      <c r="AB30" s="25"/>
      <c r="AC30" s="1"/>
      <c r="AD30" s="1"/>
      <c r="AE30" s="1"/>
      <c r="AF30" s="4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5"/>
      <c r="Q31" s="78"/>
      <c r="R31" s="1"/>
      <c r="S31" s="1"/>
      <c r="T31" s="1"/>
      <c r="U31" s="1"/>
      <c r="V31" s="1"/>
      <c r="W31" s="25"/>
      <c r="X31" s="1"/>
      <c r="Y31" s="1"/>
      <c r="Z31" s="1"/>
      <c r="AA31" s="1"/>
      <c r="AB31" s="25"/>
      <c r="AC31" s="1"/>
      <c r="AD31" s="1"/>
      <c r="AE31" s="1"/>
      <c r="AF31" s="4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5"/>
      <c r="Q32" s="78"/>
      <c r="R32" s="1"/>
      <c r="S32" s="1"/>
      <c r="T32" s="1"/>
      <c r="U32" s="1"/>
      <c r="V32" s="1"/>
      <c r="W32" s="25"/>
      <c r="X32" s="1"/>
      <c r="Y32" s="1"/>
      <c r="Z32" s="1"/>
      <c r="AA32" s="1"/>
      <c r="AB32" s="25"/>
      <c r="AC32" s="1"/>
      <c r="AD32" s="1"/>
      <c r="AE32" s="1"/>
      <c r="AF32" s="4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5"/>
      <c r="Q33" s="78"/>
      <c r="R33" s="1"/>
      <c r="S33" s="1"/>
      <c r="T33" s="1"/>
      <c r="U33" s="1"/>
      <c r="V33" s="1"/>
      <c r="W33" s="25"/>
      <c r="X33" s="1"/>
      <c r="Y33" s="1"/>
      <c r="Z33" s="1"/>
      <c r="AA33" s="1"/>
      <c r="AB33" s="25"/>
      <c r="AC33" s="1"/>
      <c r="AD33" s="1"/>
      <c r="AE33" s="1"/>
      <c r="AF33" s="4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5"/>
      <c r="Q34" s="78"/>
      <c r="R34" s="1"/>
      <c r="S34" s="1"/>
      <c r="T34" s="1"/>
      <c r="U34" s="1"/>
      <c r="V34" s="1"/>
      <c r="W34" s="25"/>
      <c r="X34" s="1"/>
      <c r="Y34" s="1"/>
      <c r="Z34" s="1"/>
      <c r="AA34" s="1"/>
      <c r="AB34" s="25"/>
      <c r="AC34" s="1"/>
      <c r="AD34" s="1"/>
      <c r="AE34" s="1"/>
      <c r="AF34" s="4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5"/>
      <c r="Q35" s="78"/>
      <c r="R35" s="1"/>
      <c r="S35" s="1"/>
      <c r="T35" s="1"/>
      <c r="U35" s="1"/>
      <c r="V35" s="1"/>
      <c r="W35" s="25"/>
      <c r="X35" s="1"/>
      <c r="Y35" s="1"/>
      <c r="Z35" s="1"/>
      <c r="AA35" s="1"/>
      <c r="AB35" s="25"/>
      <c r="AC35" s="1"/>
      <c r="AD35" s="1"/>
      <c r="AE35" s="1"/>
      <c r="AF35" s="4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5"/>
      <c r="Q36" s="78"/>
      <c r="R36" s="1"/>
      <c r="S36" s="1"/>
      <c r="T36" s="1"/>
      <c r="U36" s="1"/>
      <c r="V36" s="1"/>
      <c r="W36" s="25"/>
      <c r="X36" s="1"/>
      <c r="Y36" s="1"/>
      <c r="Z36" s="1"/>
      <c r="AA36" s="1"/>
      <c r="AB36" s="25"/>
      <c r="AC36" s="1"/>
      <c r="AD36" s="1"/>
      <c r="AE36" s="1"/>
      <c r="AF36" s="4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5"/>
      <c r="Q37" s="78"/>
      <c r="R37" s="1"/>
      <c r="S37" s="1"/>
      <c r="T37" s="1"/>
      <c r="U37" s="1"/>
      <c r="V37" s="1"/>
      <c r="W37" s="25"/>
      <c r="X37" s="1"/>
      <c r="Y37" s="1"/>
      <c r="Z37" s="1"/>
      <c r="AA37" s="1"/>
      <c r="AB37" s="25"/>
      <c r="AC37" s="1"/>
      <c r="AD37" s="1"/>
      <c r="AE37" s="1"/>
      <c r="AF37" s="4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5"/>
      <c r="Q38" s="78"/>
      <c r="R38" s="1"/>
      <c r="S38" s="1"/>
      <c r="T38" s="1"/>
      <c r="U38" s="1"/>
      <c r="V38" s="1"/>
      <c r="W38" s="25"/>
      <c r="X38" s="1"/>
      <c r="Y38" s="1"/>
      <c r="Z38" s="1"/>
      <c r="AA38" s="1"/>
      <c r="AB38" s="25"/>
      <c r="AC38" s="1"/>
      <c r="AD38" s="1"/>
      <c r="AE38" s="1"/>
      <c r="AF38" s="4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5"/>
      <c r="Q39" s="78"/>
      <c r="R39" s="1"/>
      <c r="S39" s="1"/>
      <c r="T39" s="1"/>
      <c r="U39" s="1"/>
      <c r="V39" s="1"/>
      <c r="W39" s="25"/>
      <c r="X39" s="1"/>
      <c r="Y39" s="1"/>
      <c r="Z39" s="1"/>
      <c r="AA39" s="1"/>
      <c r="AB39" s="25"/>
      <c r="AC39" s="1"/>
      <c r="AD39" s="1"/>
      <c r="AE39" s="1"/>
      <c r="AF39" s="4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5"/>
      <c r="Q40" s="78"/>
      <c r="R40" s="1"/>
      <c r="S40" s="1"/>
      <c r="T40" s="1"/>
      <c r="U40" s="1"/>
      <c r="V40" s="1"/>
      <c r="W40" s="25"/>
      <c r="X40" s="1"/>
      <c r="Y40" s="1"/>
      <c r="Z40" s="1"/>
      <c r="AA40" s="1"/>
      <c r="AB40" s="25"/>
      <c r="AC40" s="1"/>
      <c r="AD40" s="1"/>
      <c r="AE40" s="1"/>
      <c r="AF40" s="45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5"/>
      <c r="Q41" s="78"/>
      <c r="R41" s="1"/>
      <c r="S41" s="1"/>
      <c r="T41" s="1"/>
      <c r="U41" s="1"/>
      <c r="V41" s="1"/>
      <c r="W41" s="25"/>
      <c r="X41" s="1"/>
      <c r="Y41" s="1"/>
      <c r="Z41" s="1"/>
      <c r="AA41" s="1"/>
      <c r="AB41" s="25"/>
      <c r="AC41" s="1"/>
      <c r="AD41" s="1"/>
      <c r="AE41" s="1"/>
      <c r="AF41" s="45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5"/>
      <c r="Q42" s="78"/>
      <c r="R42" s="1"/>
      <c r="S42" s="1"/>
      <c r="T42" s="1"/>
      <c r="U42" s="1"/>
      <c r="V42" s="1"/>
      <c r="W42" s="25"/>
      <c r="X42" s="1"/>
      <c r="Y42" s="1"/>
      <c r="Z42" s="1"/>
      <c r="AA42" s="1"/>
      <c r="AB42" s="25"/>
      <c r="AC42" s="1"/>
      <c r="AD42" s="1"/>
      <c r="AE42" s="1"/>
      <c r="AF42" s="45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5"/>
      <c r="Q43" s="78"/>
      <c r="R43" s="1"/>
      <c r="S43" s="1"/>
      <c r="T43" s="1"/>
      <c r="U43" s="1"/>
      <c r="V43" s="1"/>
      <c r="W43" s="25"/>
      <c r="X43" s="1"/>
      <c r="Y43" s="1"/>
      <c r="Z43" s="1"/>
      <c r="AA43" s="1"/>
      <c r="AB43" s="25"/>
      <c r="AC43" s="1"/>
      <c r="AD43" s="1"/>
      <c r="AE43" s="1"/>
      <c r="AF43" s="45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5"/>
      <c r="Q44" s="78"/>
      <c r="R44" s="1"/>
      <c r="S44" s="1"/>
      <c r="T44" s="1"/>
      <c r="U44" s="1"/>
      <c r="V44" s="1"/>
      <c r="W44" s="25"/>
      <c r="X44" s="1"/>
      <c r="Y44" s="1"/>
      <c r="Z44" s="1"/>
      <c r="AA44" s="1"/>
      <c r="AB44" s="25"/>
      <c r="AC44" s="1"/>
      <c r="AD44" s="1"/>
      <c r="AE44" s="1"/>
      <c r="AF44" s="45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5"/>
      <c r="Q45" s="78"/>
      <c r="R45" s="1"/>
      <c r="S45" s="1"/>
      <c r="T45" s="1"/>
      <c r="U45" s="1"/>
      <c r="V45" s="1"/>
      <c r="W45" s="25"/>
      <c r="X45" s="1"/>
      <c r="Y45" s="1"/>
      <c r="Z45" s="1"/>
      <c r="AA45" s="1"/>
      <c r="AB45" s="25"/>
      <c r="AC45" s="1"/>
      <c r="AD45" s="1"/>
      <c r="AE45" s="1"/>
      <c r="AF45" s="45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5"/>
      <c r="Q46" s="78"/>
      <c r="R46" s="1"/>
      <c r="S46" s="1"/>
      <c r="T46" s="1"/>
      <c r="U46" s="1"/>
      <c r="V46" s="1"/>
      <c r="W46" s="25"/>
      <c r="X46" s="1"/>
      <c r="Y46" s="1"/>
      <c r="Z46" s="1"/>
      <c r="AA46" s="1"/>
      <c r="AB46" s="25"/>
      <c r="AC46" s="1"/>
      <c r="AD46" s="1"/>
      <c r="AE46" s="1"/>
      <c r="AF46" s="45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5"/>
      <c r="Q47" s="78"/>
      <c r="R47" s="1"/>
      <c r="S47" s="1"/>
      <c r="T47" s="1"/>
      <c r="U47" s="1"/>
      <c r="V47" s="1"/>
      <c r="W47" s="25"/>
      <c r="X47" s="1"/>
      <c r="Y47" s="1"/>
      <c r="Z47" s="1"/>
      <c r="AA47" s="1"/>
      <c r="AB47" s="25"/>
      <c r="AC47" s="1"/>
      <c r="AD47" s="1"/>
      <c r="AE47" s="1"/>
      <c r="AF47" s="45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5"/>
      <c r="Q48" s="78"/>
      <c r="R48" s="1"/>
      <c r="S48" s="1"/>
      <c r="T48" s="1"/>
      <c r="U48" s="1"/>
      <c r="V48" s="1"/>
      <c r="W48" s="25"/>
      <c r="X48" s="1"/>
      <c r="Y48" s="1"/>
      <c r="Z48" s="1"/>
      <c r="AA48" s="1"/>
      <c r="AB48" s="25"/>
      <c r="AC48" s="1"/>
      <c r="AD48" s="1"/>
      <c r="AE48" s="1"/>
      <c r="AF48" s="45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5"/>
      <c r="Q49" s="78"/>
      <c r="R49" s="1"/>
      <c r="S49" s="1"/>
      <c r="T49" s="1"/>
      <c r="U49" s="1"/>
      <c r="V49" s="1"/>
      <c r="W49" s="25"/>
      <c r="X49" s="1"/>
      <c r="Y49" s="1"/>
      <c r="Z49" s="1"/>
      <c r="AA49" s="1"/>
      <c r="AB49" s="25"/>
      <c r="AC49" s="1"/>
      <c r="AD49" s="1"/>
      <c r="AE49" s="1"/>
      <c r="AF49" s="45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5"/>
      <c r="Q50" s="78"/>
      <c r="R50" s="1"/>
      <c r="S50" s="1"/>
      <c r="T50" s="1"/>
      <c r="U50" s="1"/>
      <c r="V50" s="1"/>
      <c r="W50" s="25"/>
      <c r="X50" s="1"/>
      <c r="Y50" s="1"/>
      <c r="Z50" s="1"/>
      <c r="AA50" s="1"/>
      <c r="AB50" s="25"/>
      <c r="AC50" s="1"/>
      <c r="AD50" s="1"/>
      <c r="AE50" s="1"/>
      <c r="AF50" s="45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5"/>
      <c r="Q51" s="78"/>
      <c r="R51" s="1"/>
      <c r="S51" s="1"/>
      <c r="T51" s="1"/>
      <c r="U51" s="1"/>
      <c r="V51" s="1"/>
      <c r="W51" s="25"/>
      <c r="X51" s="1"/>
      <c r="Y51" s="1"/>
      <c r="Z51" s="1"/>
      <c r="AA51" s="1"/>
      <c r="AB51" s="25"/>
      <c r="AC51" s="1"/>
      <c r="AD51" s="1"/>
      <c r="AE51" s="1"/>
      <c r="AF51" s="45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5"/>
      <c r="Q52" s="78"/>
      <c r="R52" s="1"/>
      <c r="S52" s="1"/>
      <c r="T52" s="1"/>
      <c r="U52" s="1"/>
      <c r="V52" s="1"/>
      <c r="W52" s="25"/>
      <c r="X52" s="1"/>
      <c r="Y52" s="1"/>
      <c r="Z52" s="1"/>
      <c r="AA52" s="1"/>
      <c r="AB52" s="25"/>
      <c r="AC52" s="1"/>
      <c r="AD52" s="1"/>
      <c r="AE52" s="1"/>
      <c r="AF52" s="45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5"/>
      <c r="Q53" s="78"/>
      <c r="R53" s="1"/>
      <c r="S53" s="1"/>
      <c r="T53" s="1"/>
      <c r="U53" s="1"/>
      <c r="V53" s="1"/>
      <c r="W53" s="25"/>
      <c r="X53" s="1"/>
      <c r="Y53" s="1"/>
      <c r="Z53" s="1"/>
      <c r="AA53" s="1"/>
      <c r="AB53" s="25"/>
      <c r="AC53" s="1"/>
      <c r="AD53" s="1"/>
      <c r="AE53" s="1"/>
      <c r="AF53" s="45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5"/>
      <c r="Q54" s="78"/>
      <c r="R54" s="1"/>
      <c r="S54" s="1"/>
      <c r="T54" s="1"/>
      <c r="U54" s="1"/>
      <c r="V54" s="1"/>
      <c r="W54" s="25"/>
      <c r="X54" s="1"/>
      <c r="Y54" s="1"/>
      <c r="Z54" s="1"/>
      <c r="AA54" s="1"/>
      <c r="AB54" s="25"/>
      <c r="AC54" s="1"/>
      <c r="AD54" s="1"/>
      <c r="AE54" s="1"/>
      <c r="AF54" s="45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5"/>
      <c r="Q55" s="78"/>
      <c r="R55" s="1"/>
      <c r="S55" s="1"/>
      <c r="T55" s="1"/>
      <c r="U55" s="1"/>
      <c r="V55" s="1"/>
      <c r="W55" s="25"/>
      <c r="X55" s="1"/>
      <c r="Y55" s="1"/>
      <c r="Z55" s="1"/>
      <c r="AA55" s="1"/>
      <c r="AB55" s="25"/>
      <c r="AC55" s="1"/>
      <c r="AD55" s="1"/>
      <c r="AE55" s="1"/>
      <c r="AF55" s="45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5"/>
      <c r="Q56" s="78"/>
      <c r="R56" s="1"/>
      <c r="S56" s="1"/>
      <c r="T56" s="1"/>
      <c r="U56" s="1"/>
      <c r="V56" s="1"/>
      <c r="W56" s="25"/>
      <c r="X56" s="1"/>
      <c r="Y56" s="1"/>
      <c r="Z56" s="1"/>
      <c r="AA56" s="1"/>
      <c r="AB56" s="25"/>
      <c r="AC56" s="1"/>
      <c r="AD56" s="1"/>
      <c r="AE56" s="1"/>
      <c r="AF56" s="45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5"/>
      <c r="Q57" s="78"/>
      <c r="R57" s="1"/>
      <c r="S57" s="1"/>
      <c r="T57" s="1"/>
      <c r="U57" s="1"/>
      <c r="V57" s="1"/>
      <c r="W57" s="25"/>
      <c r="X57" s="1"/>
      <c r="Y57" s="1"/>
      <c r="Z57" s="1"/>
      <c r="AA57" s="1"/>
      <c r="AB57" s="25"/>
      <c r="AC57" s="1"/>
      <c r="AD57" s="1"/>
      <c r="AE57" s="1"/>
      <c r="AF57" s="45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5"/>
      <c r="Q58" s="78"/>
      <c r="R58" s="1"/>
      <c r="S58" s="1"/>
      <c r="T58" s="1"/>
      <c r="U58" s="1"/>
      <c r="V58" s="1"/>
      <c r="W58" s="25"/>
      <c r="X58" s="1"/>
      <c r="Y58" s="1"/>
      <c r="Z58" s="1"/>
      <c r="AA58" s="1"/>
      <c r="AB58" s="25"/>
      <c r="AC58" s="1"/>
      <c r="AD58" s="1"/>
      <c r="AE58" s="1"/>
      <c r="AF58" s="45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5"/>
      <c r="Q59" s="78"/>
      <c r="R59" s="1"/>
      <c r="S59" s="1"/>
      <c r="T59" s="1"/>
      <c r="U59" s="1"/>
      <c r="V59" s="1"/>
      <c r="W59" s="25"/>
      <c r="X59" s="1"/>
      <c r="Y59" s="1"/>
      <c r="Z59" s="1"/>
      <c r="AA59" s="1"/>
      <c r="AB59" s="25"/>
      <c r="AC59" s="1"/>
      <c r="AD59" s="1"/>
      <c r="AE59" s="1"/>
      <c r="AF59" s="45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5"/>
      <c r="Q60" s="78"/>
      <c r="R60" s="1"/>
      <c r="S60" s="1"/>
      <c r="T60" s="1"/>
      <c r="U60" s="1"/>
      <c r="V60" s="1"/>
      <c r="W60" s="25"/>
      <c r="X60" s="1"/>
      <c r="Y60" s="1"/>
      <c r="Z60" s="1"/>
      <c r="AA60" s="1"/>
      <c r="AB60" s="25"/>
      <c r="AC60" s="1"/>
      <c r="AD60" s="1"/>
      <c r="AE60" s="1"/>
      <c r="AF60" s="45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5"/>
      <c r="Q61" s="78"/>
      <c r="R61" s="1"/>
      <c r="S61" s="1"/>
      <c r="T61" s="1"/>
      <c r="U61" s="1"/>
      <c r="V61" s="1"/>
      <c r="W61" s="25"/>
      <c r="X61" s="1"/>
      <c r="Y61" s="1"/>
      <c r="Z61" s="1"/>
      <c r="AA61" s="1"/>
      <c r="AB61" s="25"/>
      <c r="AC61" s="1"/>
      <c r="AD61" s="1"/>
      <c r="AE61" s="1"/>
      <c r="AF61" s="45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5"/>
      <c r="Q62" s="78"/>
      <c r="R62" s="1"/>
      <c r="S62" s="1"/>
      <c r="T62" s="1"/>
      <c r="U62" s="1"/>
      <c r="V62" s="1"/>
      <c r="W62" s="25"/>
      <c r="X62" s="1"/>
      <c r="Y62" s="1"/>
      <c r="Z62" s="1"/>
      <c r="AA62" s="1"/>
      <c r="AB62" s="25"/>
      <c r="AC62" s="1"/>
      <c r="AD62" s="1"/>
      <c r="AE62" s="1"/>
      <c r="AF62" s="45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5"/>
      <c r="Q63" s="78"/>
      <c r="R63" s="1"/>
      <c r="S63" s="1"/>
      <c r="T63" s="1"/>
      <c r="U63" s="1"/>
      <c r="V63" s="1"/>
      <c r="W63" s="25"/>
      <c r="X63" s="1"/>
      <c r="Y63" s="1"/>
      <c r="Z63" s="1"/>
      <c r="AA63" s="1"/>
      <c r="AB63" s="25"/>
      <c r="AC63" s="1"/>
      <c r="AD63" s="1"/>
      <c r="AE63" s="1"/>
      <c r="AF63" s="45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5"/>
      <c r="Q64" s="78"/>
      <c r="R64" s="1"/>
      <c r="S64" s="1"/>
      <c r="T64" s="1"/>
      <c r="U64" s="1"/>
      <c r="V64" s="1"/>
      <c r="W64" s="25"/>
      <c r="X64" s="1"/>
      <c r="Y64" s="1"/>
      <c r="Z64" s="1"/>
      <c r="AA64" s="1"/>
      <c r="AB64" s="25"/>
      <c r="AC64" s="1"/>
      <c r="AD64" s="1"/>
      <c r="AE64" s="1"/>
      <c r="AF64" s="45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5"/>
      <c r="Q65" s="78"/>
      <c r="R65" s="1"/>
      <c r="S65" s="1"/>
      <c r="T65" s="1"/>
      <c r="U65" s="1"/>
      <c r="V65" s="1"/>
      <c r="W65" s="25"/>
      <c r="X65" s="1"/>
      <c r="Y65" s="1"/>
      <c r="Z65" s="1"/>
      <c r="AA65" s="1"/>
      <c r="AB65" s="25"/>
      <c r="AC65" s="1"/>
      <c r="AD65" s="1"/>
      <c r="AE65" s="1"/>
      <c r="AF65" s="45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5"/>
      <c r="Q66" s="78"/>
      <c r="R66" s="1"/>
      <c r="S66" s="1"/>
      <c r="T66" s="1"/>
      <c r="U66" s="1"/>
      <c r="V66" s="1"/>
      <c r="W66" s="25"/>
      <c r="X66" s="1"/>
      <c r="Y66" s="1"/>
      <c r="Z66" s="1"/>
      <c r="AA66" s="1"/>
      <c r="AB66" s="25"/>
      <c r="AC66" s="1"/>
      <c r="AD66" s="1"/>
      <c r="AE66" s="1"/>
      <c r="AF66" s="45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5"/>
      <c r="Q67" s="78"/>
      <c r="R67" s="1"/>
      <c r="S67" s="1"/>
      <c r="T67" s="1"/>
      <c r="U67" s="1"/>
      <c r="V67" s="1"/>
      <c r="W67" s="25"/>
      <c r="X67" s="1"/>
      <c r="Y67" s="1"/>
      <c r="Z67" s="1"/>
      <c r="AA67" s="1"/>
      <c r="AB67" s="25"/>
      <c r="AC67" s="1"/>
      <c r="AD67" s="1"/>
      <c r="AE67" s="1"/>
      <c r="AF67" s="45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5"/>
      <c r="Q68" s="78"/>
      <c r="R68" s="1"/>
      <c r="S68" s="1"/>
      <c r="T68" s="1"/>
      <c r="U68" s="1"/>
      <c r="V68" s="1"/>
      <c r="W68" s="25"/>
      <c r="X68" s="1"/>
      <c r="Y68" s="1"/>
      <c r="Z68" s="1"/>
      <c r="AA68" s="1"/>
      <c r="AB68" s="25"/>
      <c r="AC68" s="1"/>
      <c r="AD68" s="1"/>
      <c r="AE68" s="1"/>
      <c r="AF68" s="45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5"/>
      <c r="Q69" s="78"/>
      <c r="R69" s="1"/>
      <c r="S69" s="1"/>
      <c r="T69" s="1"/>
      <c r="U69" s="1"/>
      <c r="V69" s="1"/>
      <c r="W69" s="25"/>
      <c r="X69" s="1"/>
      <c r="Y69" s="1"/>
      <c r="Z69" s="1"/>
      <c r="AA69" s="1"/>
      <c r="AB69" s="25"/>
      <c r="AC69" s="1"/>
      <c r="AD69" s="1"/>
      <c r="AE69" s="1"/>
      <c r="AF69" s="45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5"/>
      <c r="Q70" s="78"/>
      <c r="R70" s="1"/>
      <c r="S70" s="1"/>
      <c r="T70" s="1"/>
      <c r="U70" s="1"/>
      <c r="V70" s="1"/>
      <c r="W70" s="25"/>
      <c r="X70" s="1"/>
      <c r="Y70" s="1"/>
      <c r="Z70" s="1"/>
      <c r="AA70" s="1"/>
      <c r="AB70" s="25"/>
      <c r="AC70" s="1"/>
      <c r="AD70" s="1"/>
      <c r="AE70" s="1"/>
      <c r="AF70" s="45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5"/>
      <c r="Q71" s="78"/>
      <c r="R71" s="1"/>
      <c r="S71" s="1"/>
      <c r="T71" s="1"/>
      <c r="U71" s="1"/>
      <c r="V71" s="1"/>
      <c r="W71" s="25"/>
      <c r="X71" s="1"/>
      <c r="Y71" s="1"/>
      <c r="Z71" s="1"/>
      <c r="AA71" s="1"/>
      <c r="AB71" s="25"/>
      <c r="AC71" s="1"/>
      <c r="AD71" s="1"/>
      <c r="AE71" s="1"/>
      <c r="AF71" s="45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5"/>
      <c r="Q72" s="78"/>
      <c r="R72" s="1"/>
      <c r="S72" s="1"/>
      <c r="T72" s="1"/>
      <c r="U72" s="1"/>
      <c r="V72" s="1"/>
      <c r="W72" s="25"/>
      <c r="X72" s="1"/>
      <c r="Y72" s="1"/>
      <c r="Z72" s="1"/>
      <c r="AA72" s="1"/>
      <c r="AB72" s="25"/>
      <c r="AC72" s="1"/>
      <c r="AD72" s="1"/>
      <c r="AE72" s="1"/>
      <c r="AF72" s="45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5"/>
      <c r="Q73" s="78"/>
      <c r="R73" s="1"/>
      <c r="S73" s="1"/>
      <c r="T73" s="1"/>
      <c r="U73" s="1"/>
      <c r="V73" s="1"/>
      <c r="W73" s="25"/>
      <c r="X73" s="1"/>
      <c r="Y73" s="1"/>
      <c r="Z73" s="1"/>
      <c r="AA73" s="1"/>
      <c r="AB73" s="25"/>
      <c r="AC73" s="1"/>
      <c r="AD73" s="1"/>
      <c r="AE73" s="1"/>
      <c r="AF73" s="45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5"/>
      <c r="Q74" s="78"/>
      <c r="R74" s="1"/>
      <c r="S74" s="1"/>
      <c r="T74" s="1"/>
      <c r="U74" s="1"/>
      <c r="V74" s="1"/>
      <c r="W74" s="25"/>
      <c r="X74" s="1"/>
      <c r="Y74" s="1"/>
      <c r="Z74" s="1"/>
      <c r="AA74" s="1"/>
      <c r="AB74" s="25"/>
      <c r="AC74" s="1"/>
      <c r="AD74" s="1"/>
      <c r="AE74" s="1"/>
      <c r="AF74" s="45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5"/>
      <c r="Q75" s="78"/>
      <c r="R75" s="1"/>
      <c r="S75" s="1"/>
      <c r="T75" s="1"/>
      <c r="U75" s="1"/>
      <c r="V75" s="1"/>
      <c r="W75" s="25"/>
      <c r="X75" s="1"/>
      <c r="Y75" s="1"/>
      <c r="Z75" s="1"/>
      <c r="AA75" s="1"/>
      <c r="AB75" s="25"/>
      <c r="AC75" s="1"/>
      <c r="AD75" s="1"/>
      <c r="AE75" s="1"/>
      <c r="AF75" s="45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5"/>
      <c r="Q76" s="78"/>
      <c r="R76" s="1"/>
      <c r="S76" s="1"/>
      <c r="T76" s="1"/>
      <c r="U76" s="1"/>
      <c r="V76" s="1"/>
      <c r="W76" s="25"/>
      <c r="X76" s="1"/>
      <c r="Y76" s="1"/>
      <c r="Z76" s="1"/>
      <c r="AA76" s="1"/>
      <c r="AB76" s="25"/>
      <c r="AC76" s="1"/>
      <c r="AD76" s="1"/>
      <c r="AE76" s="1"/>
      <c r="AF76" s="45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5"/>
      <c r="Q77" s="78"/>
      <c r="R77" s="1"/>
      <c r="S77" s="1"/>
      <c r="T77" s="1"/>
      <c r="U77" s="1"/>
      <c r="V77" s="1"/>
      <c r="W77" s="25"/>
      <c r="X77" s="1"/>
      <c r="Y77" s="1"/>
      <c r="Z77" s="1"/>
      <c r="AA77" s="1"/>
      <c r="AB77" s="25"/>
      <c r="AC77" s="1"/>
      <c r="AD77" s="1"/>
      <c r="AE77" s="1"/>
      <c r="AF77" s="45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5"/>
      <c r="Q78" s="78"/>
      <c r="R78" s="1"/>
      <c r="S78" s="1"/>
      <c r="T78" s="1"/>
      <c r="U78" s="1"/>
      <c r="V78" s="1"/>
      <c r="W78" s="25"/>
      <c r="X78" s="1"/>
      <c r="Y78" s="1"/>
      <c r="Z78" s="1"/>
      <c r="AA78" s="1"/>
      <c r="AB78" s="25"/>
      <c r="AC78" s="1"/>
      <c r="AD78" s="1"/>
      <c r="AE78" s="1"/>
      <c r="AF78" s="45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5"/>
      <c r="Q79" s="78"/>
      <c r="R79" s="1"/>
      <c r="S79" s="1"/>
      <c r="T79" s="1"/>
      <c r="U79" s="1"/>
      <c r="V79" s="1"/>
      <c r="W79" s="25"/>
      <c r="X79" s="1"/>
      <c r="Y79" s="1"/>
      <c r="Z79" s="1"/>
      <c r="AA79" s="1"/>
      <c r="AB79" s="25"/>
      <c r="AC79" s="1"/>
      <c r="AD79" s="1"/>
      <c r="AE79" s="1"/>
      <c r="AF79" s="45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5"/>
      <c r="Q80" s="78"/>
      <c r="R80" s="1"/>
      <c r="S80" s="1"/>
      <c r="T80" s="1"/>
      <c r="U80" s="1"/>
      <c r="V80" s="1"/>
      <c r="W80" s="25"/>
      <c r="X80" s="1"/>
      <c r="Y80" s="1"/>
      <c r="Z80" s="1"/>
      <c r="AA80" s="1"/>
      <c r="AB80" s="25"/>
      <c r="AC80" s="1"/>
      <c r="AD80" s="1"/>
      <c r="AE80" s="1"/>
      <c r="AF80" s="45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5"/>
      <c r="Q81" s="78"/>
      <c r="R81" s="1"/>
      <c r="S81" s="1"/>
      <c r="T81" s="1"/>
      <c r="U81" s="1"/>
      <c r="V81" s="1"/>
      <c r="W81" s="25"/>
      <c r="X81" s="1"/>
      <c r="Y81" s="1"/>
      <c r="Z81" s="1"/>
      <c r="AA81" s="1"/>
      <c r="AB81" s="25"/>
      <c r="AC81" s="1"/>
      <c r="AD81" s="1"/>
      <c r="AE81" s="1"/>
      <c r="AF81" s="45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5"/>
      <c r="Q82" s="78"/>
      <c r="R82" s="1"/>
      <c r="S82" s="1"/>
      <c r="T82" s="1"/>
      <c r="U82" s="1"/>
      <c r="V82" s="1"/>
      <c r="W82" s="25"/>
      <c r="X82" s="1"/>
      <c r="Y82" s="1"/>
      <c r="Z82" s="1"/>
      <c r="AA82" s="1"/>
      <c r="AB82" s="25"/>
      <c r="AC82" s="1"/>
      <c r="AD82" s="1"/>
      <c r="AE82" s="1"/>
      <c r="AF82" s="45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5"/>
      <c r="Q83" s="78"/>
      <c r="R83" s="1"/>
      <c r="S83" s="1"/>
      <c r="T83" s="1"/>
      <c r="U83" s="1"/>
      <c r="V83" s="1"/>
      <c r="W83" s="25"/>
      <c r="X83" s="1"/>
      <c r="Y83" s="1"/>
      <c r="Z83" s="1"/>
      <c r="AA83" s="1"/>
      <c r="AB83" s="25"/>
      <c r="AC83" s="1"/>
      <c r="AD83" s="1"/>
      <c r="AE83" s="1"/>
      <c r="AF83" s="45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5"/>
      <c r="Q84" s="78"/>
      <c r="R84" s="1"/>
      <c r="S84" s="1"/>
      <c r="T84" s="1"/>
      <c r="U84" s="1"/>
      <c r="V84" s="1"/>
      <c r="W84" s="25"/>
      <c r="X84" s="1"/>
      <c r="Y84" s="1"/>
      <c r="Z84" s="1"/>
      <c r="AA84" s="1"/>
      <c r="AB84" s="25"/>
      <c r="AC84" s="1"/>
      <c r="AD84" s="1"/>
      <c r="AE84" s="1"/>
      <c r="AF84" s="45"/>
      <c r="AG84" s="24"/>
      <c r="AH84" s="9"/>
      <c r="AI84" s="9"/>
      <c r="AJ84" s="9"/>
      <c r="AK84" s="9"/>
      <c r="AL84" s="9"/>
    </row>
  </sheetData>
  <sortState ref="B13:AF15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29.7109375" style="105" customWidth="1"/>
    <col min="3" max="3" width="21.5703125" style="106" customWidth="1"/>
    <col min="4" max="4" width="10.5703125" style="107" customWidth="1"/>
    <col min="5" max="5" width="8" style="107" customWidth="1"/>
    <col min="6" max="6" width="0.7109375" style="43" customWidth="1"/>
    <col min="7" max="11" width="5.28515625" style="106" customWidth="1"/>
    <col min="12" max="12" width="6.42578125" style="106" customWidth="1"/>
    <col min="13" max="16" width="5.28515625" style="106" customWidth="1"/>
    <col min="17" max="21" width="6.7109375" style="115" customWidth="1"/>
    <col min="22" max="22" width="10.85546875" style="106" customWidth="1"/>
    <col min="23" max="23" width="19.7109375" style="107" customWidth="1"/>
    <col min="24" max="24" width="9.7109375" style="106" customWidth="1"/>
    <col min="25" max="30" width="9.140625" style="108"/>
  </cols>
  <sheetData>
    <row r="1" spans="1:30" ht="18.75" x14ac:dyDescent="0.3">
      <c r="A1" s="9"/>
      <c r="B1" s="87" t="s">
        <v>54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11"/>
      <c r="R1" s="111"/>
      <c r="S1" s="111"/>
      <c r="T1" s="111"/>
      <c r="U1" s="111"/>
      <c r="V1" s="88"/>
      <c r="W1" s="89"/>
      <c r="X1" s="33"/>
      <c r="Y1" s="90"/>
      <c r="Z1" s="90"/>
      <c r="AA1" s="90"/>
      <c r="AB1" s="90"/>
      <c r="AC1" s="90"/>
      <c r="AD1" s="90"/>
    </row>
    <row r="2" spans="1:30" x14ac:dyDescent="0.25">
      <c r="A2" s="9"/>
      <c r="B2" s="109" t="s">
        <v>45</v>
      </c>
      <c r="C2" s="110" t="s">
        <v>46</v>
      </c>
      <c r="D2" s="91"/>
      <c r="E2" s="9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12"/>
      <c r="R2" s="112"/>
      <c r="S2" s="112"/>
      <c r="T2" s="112"/>
      <c r="U2" s="112"/>
      <c r="V2" s="12"/>
      <c r="W2" s="92"/>
      <c r="X2" s="93"/>
      <c r="Y2" s="90"/>
      <c r="Z2" s="90"/>
      <c r="AA2" s="90"/>
      <c r="AB2" s="90"/>
      <c r="AC2" s="90"/>
      <c r="AD2" s="90"/>
    </row>
    <row r="3" spans="1:30" x14ac:dyDescent="0.25">
      <c r="A3" s="9"/>
      <c r="B3" s="94" t="s">
        <v>55</v>
      </c>
      <c r="C3" s="23" t="s">
        <v>56</v>
      </c>
      <c r="D3" s="95" t="s">
        <v>57</v>
      </c>
      <c r="E3" s="96" t="s">
        <v>1</v>
      </c>
      <c r="F3" s="25"/>
      <c r="G3" s="97" t="s">
        <v>58</v>
      </c>
      <c r="H3" s="98" t="s">
        <v>59</v>
      </c>
      <c r="I3" s="98" t="s">
        <v>31</v>
      </c>
      <c r="J3" s="18" t="s">
        <v>60</v>
      </c>
      <c r="K3" s="99" t="s">
        <v>61</v>
      </c>
      <c r="L3" s="99" t="s">
        <v>62</v>
      </c>
      <c r="M3" s="97" t="s">
        <v>63</v>
      </c>
      <c r="N3" s="97" t="s">
        <v>30</v>
      </c>
      <c r="O3" s="98" t="s">
        <v>64</v>
      </c>
      <c r="P3" s="97" t="s">
        <v>59</v>
      </c>
      <c r="Q3" s="113" t="s">
        <v>3</v>
      </c>
      <c r="R3" s="113">
        <v>1</v>
      </c>
      <c r="S3" s="113">
        <v>2</v>
      </c>
      <c r="T3" s="113">
        <v>3</v>
      </c>
      <c r="U3" s="113" t="s">
        <v>65</v>
      </c>
      <c r="V3" s="18" t="s">
        <v>21</v>
      </c>
      <c r="W3" s="17" t="s">
        <v>66</v>
      </c>
      <c r="X3" s="17" t="s">
        <v>67</v>
      </c>
      <c r="Y3" s="90"/>
      <c r="Z3" s="90"/>
      <c r="AA3" s="90"/>
      <c r="AB3" s="90"/>
      <c r="AC3" s="90"/>
      <c r="AD3" s="90"/>
    </row>
    <row r="4" spans="1:30" x14ac:dyDescent="0.25">
      <c r="A4" s="9"/>
      <c r="B4" s="128" t="s">
        <v>69</v>
      </c>
      <c r="C4" s="129" t="s">
        <v>84</v>
      </c>
      <c r="D4" s="100" t="s">
        <v>68</v>
      </c>
      <c r="E4" s="130" t="s">
        <v>43</v>
      </c>
      <c r="F4" s="82"/>
      <c r="G4" s="101">
        <v>1</v>
      </c>
      <c r="H4" s="131"/>
      <c r="I4" s="101"/>
      <c r="J4" s="132" t="s">
        <v>70</v>
      </c>
      <c r="K4" s="132">
        <v>1</v>
      </c>
      <c r="L4" s="132"/>
      <c r="M4" s="132">
        <v>1</v>
      </c>
      <c r="N4" s="101"/>
      <c r="O4" s="131"/>
      <c r="P4" s="101">
        <v>3</v>
      </c>
      <c r="Q4" s="133" t="s">
        <v>85</v>
      </c>
      <c r="R4" s="133" t="s">
        <v>86</v>
      </c>
      <c r="S4" s="133" t="s">
        <v>87</v>
      </c>
      <c r="T4" s="133"/>
      <c r="U4" s="133"/>
      <c r="V4" s="134">
        <v>1</v>
      </c>
      <c r="W4" s="128" t="s">
        <v>71</v>
      </c>
      <c r="X4" s="101">
        <v>1909</v>
      </c>
      <c r="Y4" s="90"/>
      <c r="Z4" s="90"/>
      <c r="AA4" s="90"/>
      <c r="AB4" s="90"/>
      <c r="AC4" s="90"/>
      <c r="AD4" s="90"/>
    </row>
    <row r="5" spans="1:30" x14ac:dyDescent="0.25">
      <c r="A5" s="9"/>
      <c r="B5" s="100" t="s">
        <v>72</v>
      </c>
      <c r="C5" s="129" t="s">
        <v>88</v>
      </c>
      <c r="D5" s="100" t="s">
        <v>68</v>
      </c>
      <c r="E5" s="130" t="s">
        <v>43</v>
      </c>
      <c r="F5" s="82"/>
      <c r="G5" s="101">
        <v>1</v>
      </c>
      <c r="H5" s="131"/>
      <c r="I5" s="101"/>
      <c r="J5" s="132" t="s">
        <v>73</v>
      </c>
      <c r="K5" s="132">
        <v>2</v>
      </c>
      <c r="L5" s="132"/>
      <c r="M5" s="132">
        <v>1</v>
      </c>
      <c r="N5" s="101"/>
      <c r="O5" s="131"/>
      <c r="P5" s="101">
        <v>1</v>
      </c>
      <c r="Q5" s="133" t="s">
        <v>89</v>
      </c>
      <c r="R5" s="133" t="s">
        <v>83</v>
      </c>
      <c r="S5" s="133" t="s">
        <v>91</v>
      </c>
      <c r="T5" s="133" t="s">
        <v>86</v>
      </c>
      <c r="U5" s="133"/>
      <c r="V5" s="134">
        <v>0.85699999999999998</v>
      </c>
      <c r="W5" s="128" t="s">
        <v>74</v>
      </c>
      <c r="X5" s="101">
        <v>1013</v>
      </c>
      <c r="Y5" s="90"/>
      <c r="Z5" s="90"/>
      <c r="AA5" s="90"/>
      <c r="AB5" s="90"/>
      <c r="AC5" s="90"/>
      <c r="AD5" s="90"/>
    </row>
    <row r="6" spans="1:30" x14ac:dyDescent="0.25">
      <c r="A6" s="24"/>
      <c r="B6" s="23" t="s">
        <v>9</v>
      </c>
      <c r="C6" s="18"/>
      <c r="D6" s="17"/>
      <c r="E6" s="116"/>
      <c r="F6" s="117"/>
      <c r="G6" s="19">
        <f>SUM(G2:G5)</f>
        <v>2</v>
      </c>
      <c r="H6" s="19"/>
      <c r="I6" s="19"/>
      <c r="J6" s="18"/>
      <c r="K6" s="18"/>
      <c r="L6" s="18"/>
      <c r="M6" s="19">
        <f t="shared" ref="M6" si="0">SUM(M2:M5)</f>
        <v>2</v>
      </c>
      <c r="N6" s="19"/>
      <c r="O6" s="19"/>
      <c r="P6" s="19">
        <v>4</v>
      </c>
      <c r="Q6" s="118" t="s">
        <v>90</v>
      </c>
      <c r="R6" s="118" t="s">
        <v>82</v>
      </c>
      <c r="S6" s="118" t="s">
        <v>92</v>
      </c>
      <c r="T6" s="118" t="s">
        <v>86</v>
      </c>
      <c r="U6" s="118"/>
      <c r="V6" s="37">
        <v>0.9</v>
      </c>
      <c r="W6" s="119"/>
      <c r="X6" s="118"/>
      <c r="Y6" s="90"/>
      <c r="Z6" s="90"/>
      <c r="AA6" s="90"/>
      <c r="AB6" s="90"/>
      <c r="AC6" s="90"/>
      <c r="AD6" s="90"/>
    </row>
    <row r="7" spans="1:30" x14ac:dyDescent="0.25">
      <c r="A7" s="24"/>
      <c r="B7" s="120"/>
      <c r="C7" s="121"/>
      <c r="D7" s="122"/>
      <c r="E7" s="123"/>
      <c r="F7" s="124"/>
      <c r="G7" s="121"/>
      <c r="H7" s="121"/>
      <c r="I7" s="121"/>
      <c r="J7" s="125"/>
      <c r="K7" s="125"/>
      <c r="L7" s="125"/>
      <c r="M7" s="121"/>
      <c r="N7" s="121"/>
      <c r="O7" s="121"/>
      <c r="P7" s="121"/>
      <c r="Q7" s="126"/>
      <c r="R7" s="126"/>
      <c r="S7" s="126"/>
      <c r="T7" s="126"/>
      <c r="U7" s="126"/>
      <c r="V7" s="121"/>
      <c r="W7" s="122"/>
      <c r="X7" s="127"/>
      <c r="Y7" s="90"/>
      <c r="Z7" s="90"/>
      <c r="AA7" s="90"/>
      <c r="AB7" s="90"/>
      <c r="AC7" s="90"/>
      <c r="AD7" s="90"/>
    </row>
    <row r="8" spans="1:30" x14ac:dyDescent="0.25">
      <c r="A8" s="24"/>
      <c r="B8" s="102"/>
      <c r="C8" s="1"/>
      <c r="D8" s="102"/>
      <c r="E8" s="103"/>
      <c r="G8" s="1"/>
      <c r="H8" s="44"/>
      <c r="I8" s="1"/>
      <c r="J8" s="25"/>
      <c r="K8" s="25"/>
      <c r="L8" s="25"/>
      <c r="M8" s="1"/>
      <c r="N8" s="1"/>
      <c r="O8" s="1"/>
      <c r="P8" s="1"/>
      <c r="Q8" s="114"/>
      <c r="R8" s="114"/>
      <c r="S8" s="114"/>
      <c r="T8" s="114"/>
      <c r="U8" s="114"/>
      <c r="V8" s="1"/>
      <c r="W8" s="102"/>
      <c r="X8" s="1"/>
      <c r="Y8" s="90"/>
      <c r="Z8" s="90"/>
      <c r="AA8" s="90"/>
      <c r="AB8" s="90"/>
      <c r="AC8" s="90"/>
      <c r="AD8" s="90"/>
    </row>
    <row r="9" spans="1:30" x14ac:dyDescent="0.25">
      <c r="A9" s="24"/>
      <c r="B9" s="102"/>
      <c r="C9" s="1"/>
      <c r="D9" s="102"/>
      <c r="E9" s="103"/>
      <c r="G9" s="1"/>
      <c r="H9" s="44"/>
      <c r="I9" s="1"/>
      <c r="J9" s="25"/>
      <c r="K9" s="25"/>
      <c r="L9" s="25"/>
      <c r="M9" s="1"/>
      <c r="N9" s="1"/>
      <c r="O9" s="1"/>
      <c r="P9" s="1"/>
      <c r="Q9" s="114"/>
      <c r="R9" s="114"/>
      <c r="S9" s="114"/>
      <c r="T9" s="114"/>
      <c r="U9" s="114"/>
      <c r="V9" s="1"/>
      <c r="W9" s="102"/>
      <c r="X9" s="1"/>
      <c r="Y9" s="90"/>
      <c r="Z9" s="90"/>
      <c r="AA9" s="90"/>
      <c r="AB9" s="90"/>
      <c r="AC9" s="90"/>
      <c r="AD9" s="90"/>
    </row>
    <row r="10" spans="1:30" x14ac:dyDescent="0.25">
      <c r="A10" s="24"/>
      <c r="B10" s="102"/>
      <c r="C10" s="1"/>
      <c r="D10" s="102"/>
      <c r="E10" s="103"/>
      <c r="G10" s="1"/>
      <c r="H10" s="44"/>
      <c r="I10" s="1"/>
      <c r="J10" s="25"/>
      <c r="K10" s="25"/>
      <c r="L10" s="25"/>
      <c r="M10" s="1"/>
      <c r="N10" s="1"/>
      <c r="O10" s="1"/>
      <c r="P10" s="1"/>
      <c r="Q10" s="114"/>
      <c r="R10" s="114"/>
      <c r="S10" s="114"/>
      <c r="T10" s="114"/>
      <c r="U10" s="114"/>
      <c r="V10" s="1"/>
      <c r="W10" s="102"/>
      <c r="X10" s="1"/>
      <c r="Y10" s="90"/>
      <c r="Z10" s="90"/>
      <c r="AA10" s="90"/>
      <c r="AB10" s="90"/>
      <c r="AC10" s="90"/>
      <c r="AD10" s="90"/>
    </row>
    <row r="11" spans="1:30" x14ac:dyDescent="0.25">
      <c r="A11" s="24"/>
      <c r="B11" s="102"/>
      <c r="C11" s="1"/>
      <c r="D11" s="102"/>
      <c r="E11" s="103"/>
      <c r="G11" s="1"/>
      <c r="H11" s="44"/>
      <c r="I11" s="1"/>
      <c r="J11" s="25"/>
      <c r="K11" s="25"/>
      <c r="L11" s="25"/>
      <c r="M11" s="1"/>
      <c r="N11" s="1"/>
      <c r="O11" s="1"/>
      <c r="P11" s="1"/>
      <c r="Q11" s="114"/>
      <c r="R11" s="114"/>
      <c r="S11" s="114"/>
      <c r="T11" s="114"/>
      <c r="U11" s="114"/>
      <c r="V11" s="1"/>
      <c r="W11" s="102"/>
      <c r="X11" s="1"/>
      <c r="Y11" s="90"/>
      <c r="Z11" s="90"/>
      <c r="AA11" s="90"/>
      <c r="AB11" s="90"/>
      <c r="AC11" s="90"/>
      <c r="AD11" s="90"/>
    </row>
    <row r="12" spans="1:30" x14ac:dyDescent="0.25">
      <c r="A12" s="24"/>
      <c r="B12" s="102"/>
      <c r="C12" s="1"/>
      <c r="D12" s="102"/>
      <c r="E12" s="103"/>
      <c r="G12" s="1"/>
      <c r="H12" s="44"/>
      <c r="I12" s="1"/>
      <c r="J12" s="25"/>
      <c r="K12" s="25"/>
      <c r="L12" s="25"/>
      <c r="M12" s="1"/>
      <c r="N12" s="1"/>
      <c r="O12" s="1"/>
      <c r="P12" s="1"/>
      <c r="Q12" s="114"/>
      <c r="R12" s="114"/>
      <c r="S12" s="114"/>
      <c r="T12" s="114"/>
      <c r="U12" s="114"/>
      <c r="V12" s="1"/>
      <c r="W12" s="102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102"/>
      <c r="C13" s="1"/>
      <c r="D13" s="102"/>
      <c r="E13" s="103"/>
      <c r="G13" s="1"/>
      <c r="H13" s="44"/>
      <c r="I13" s="1"/>
      <c r="J13" s="25"/>
      <c r="K13" s="25"/>
      <c r="L13" s="25"/>
      <c r="M13" s="1"/>
      <c r="N13" s="1"/>
      <c r="O13" s="1"/>
      <c r="P13" s="1"/>
      <c r="Q13" s="114"/>
      <c r="R13" s="114"/>
      <c r="S13" s="114"/>
      <c r="T13" s="114"/>
      <c r="U13" s="114"/>
      <c r="V13" s="1"/>
      <c r="W13" s="102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102"/>
      <c r="C14" s="1"/>
      <c r="D14" s="102"/>
      <c r="E14" s="103"/>
      <c r="G14" s="1"/>
      <c r="H14" s="44"/>
      <c r="I14" s="1"/>
      <c r="J14" s="25"/>
      <c r="K14" s="25"/>
      <c r="L14" s="25"/>
      <c r="M14" s="1"/>
      <c r="N14" s="1"/>
      <c r="O14" s="1"/>
      <c r="P14" s="1"/>
      <c r="Q14" s="114"/>
      <c r="R14" s="114"/>
      <c r="S14" s="114"/>
      <c r="T14" s="114"/>
      <c r="U14" s="114"/>
      <c r="V14" s="1"/>
      <c r="W14" s="102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102"/>
      <c r="C15" s="1"/>
      <c r="D15" s="102"/>
      <c r="E15" s="103"/>
      <c r="G15" s="1"/>
      <c r="H15" s="44"/>
      <c r="I15" s="1"/>
      <c r="J15" s="25"/>
      <c r="K15" s="25"/>
      <c r="L15" s="25"/>
      <c r="M15" s="1"/>
      <c r="N15" s="1"/>
      <c r="O15" s="1"/>
      <c r="P15" s="1"/>
      <c r="Q15" s="114"/>
      <c r="R15" s="114"/>
      <c r="S15" s="114"/>
      <c r="T15" s="114"/>
      <c r="U15" s="114"/>
      <c r="V15" s="1"/>
      <c r="W15" s="102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102"/>
      <c r="C16" s="1"/>
      <c r="D16" s="102"/>
      <c r="E16" s="103"/>
      <c r="G16" s="1"/>
      <c r="H16" s="44"/>
      <c r="I16" s="1"/>
      <c r="J16" s="25"/>
      <c r="K16" s="25"/>
      <c r="L16" s="25"/>
      <c r="M16" s="1"/>
      <c r="N16" s="1"/>
      <c r="O16" s="1"/>
      <c r="P16" s="1"/>
      <c r="Q16" s="114"/>
      <c r="R16" s="114"/>
      <c r="S16" s="114"/>
      <c r="T16" s="114"/>
      <c r="U16" s="114"/>
      <c r="V16" s="1"/>
      <c r="W16" s="102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102"/>
      <c r="C17" s="1"/>
      <c r="D17" s="102"/>
      <c r="E17" s="103"/>
      <c r="G17" s="1"/>
      <c r="H17" s="44"/>
      <c r="I17" s="1"/>
      <c r="J17" s="25"/>
      <c r="K17" s="25"/>
      <c r="L17" s="25"/>
      <c r="M17" s="1"/>
      <c r="N17" s="1"/>
      <c r="O17" s="1"/>
      <c r="P17" s="1"/>
      <c r="Q17" s="114"/>
      <c r="R17" s="114"/>
      <c r="S17" s="114"/>
      <c r="T17" s="114"/>
      <c r="U17" s="114"/>
      <c r="V17" s="1"/>
      <c r="W17" s="102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102"/>
      <c r="C18" s="1"/>
      <c r="D18" s="102"/>
      <c r="E18" s="103"/>
      <c r="G18" s="1"/>
      <c r="H18" s="44"/>
      <c r="I18" s="1"/>
      <c r="J18" s="25"/>
      <c r="K18" s="25"/>
      <c r="L18" s="25"/>
      <c r="M18" s="1"/>
      <c r="N18" s="1"/>
      <c r="O18" s="1"/>
      <c r="P18" s="1"/>
      <c r="Q18" s="114"/>
      <c r="R18" s="114"/>
      <c r="S18" s="114"/>
      <c r="T18" s="114"/>
      <c r="U18" s="114"/>
      <c r="V18" s="1"/>
      <c r="W18" s="102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102"/>
      <c r="C19" s="1"/>
      <c r="D19" s="102"/>
      <c r="E19" s="103"/>
      <c r="G19" s="1"/>
      <c r="H19" s="44"/>
      <c r="I19" s="1"/>
      <c r="J19" s="25"/>
      <c r="K19" s="25"/>
      <c r="L19" s="25"/>
      <c r="M19" s="1"/>
      <c r="N19" s="1"/>
      <c r="O19" s="1"/>
      <c r="P19" s="1"/>
      <c r="Q19" s="114"/>
      <c r="R19" s="114"/>
      <c r="S19" s="114"/>
      <c r="T19" s="114"/>
      <c r="U19" s="114"/>
      <c r="V19" s="1"/>
      <c r="W19" s="102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102"/>
      <c r="C20" s="1"/>
      <c r="D20" s="102"/>
      <c r="E20" s="103"/>
      <c r="G20" s="1"/>
      <c r="H20" s="44"/>
      <c r="I20" s="1"/>
      <c r="J20" s="25"/>
      <c r="K20" s="25"/>
      <c r="L20" s="25"/>
      <c r="M20" s="1"/>
      <c r="N20" s="1"/>
      <c r="O20" s="1"/>
      <c r="P20" s="1"/>
      <c r="Q20" s="114"/>
      <c r="R20" s="114"/>
      <c r="S20" s="114"/>
      <c r="T20" s="114"/>
      <c r="U20" s="114"/>
      <c r="V20" s="1"/>
      <c r="W20" s="102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102"/>
      <c r="C21" s="1"/>
      <c r="D21" s="102"/>
      <c r="E21" s="103"/>
      <c r="G21" s="1"/>
      <c r="H21" s="44"/>
      <c r="I21" s="1"/>
      <c r="J21" s="25"/>
      <c r="K21" s="25"/>
      <c r="L21" s="25"/>
      <c r="M21" s="1"/>
      <c r="N21" s="1"/>
      <c r="O21" s="1"/>
      <c r="P21" s="1"/>
      <c r="Q21" s="114"/>
      <c r="R21" s="114"/>
      <c r="S21" s="114"/>
      <c r="T21" s="114"/>
      <c r="U21" s="114"/>
      <c r="V21" s="1"/>
      <c r="W21" s="102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102"/>
      <c r="C22" s="1"/>
      <c r="D22" s="102"/>
      <c r="E22" s="103"/>
      <c r="G22" s="1"/>
      <c r="H22" s="44"/>
      <c r="I22" s="1"/>
      <c r="J22" s="25"/>
      <c r="K22" s="25"/>
      <c r="L22" s="25"/>
      <c r="M22" s="1"/>
      <c r="N22" s="1"/>
      <c r="O22" s="1"/>
      <c r="P22" s="1"/>
      <c r="Q22" s="114"/>
      <c r="R22" s="114"/>
      <c r="S22" s="114"/>
      <c r="T22" s="114"/>
      <c r="U22" s="114"/>
      <c r="V22" s="1"/>
      <c r="W22" s="102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102"/>
      <c r="C23" s="1"/>
      <c r="D23" s="102"/>
      <c r="E23" s="103"/>
      <c r="G23" s="1"/>
      <c r="H23" s="44"/>
      <c r="I23" s="1"/>
      <c r="J23" s="25"/>
      <c r="K23" s="25"/>
      <c r="L23" s="25"/>
      <c r="M23" s="1"/>
      <c r="N23" s="1"/>
      <c r="O23" s="1"/>
      <c r="P23" s="1"/>
      <c r="Q23" s="114"/>
      <c r="R23" s="114"/>
      <c r="S23" s="114"/>
      <c r="T23" s="114"/>
      <c r="U23" s="114"/>
      <c r="V23" s="1"/>
      <c r="W23" s="102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102"/>
      <c r="C24" s="1"/>
      <c r="D24" s="102"/>
      <c r="E24" s="103"/>
      <c r="G24" s="1"/>
      <c r="H24" s="44"/>
      <c r="I24" s="1"/>
      <c r="J24" s="25"/>
      <c r="K24" s="25"/>
      <c r="L24" s="25"/>
      <c r="M24" s="1"/>
      <c r="N24" s="1"/>
      <c r="O24" s="1"/>
      <c r="P24" s="1"/>
      <c r="Q24" s="114"/>
      <c r="R24" s="114"/>
      <c r="S24" s="114"/>
      <c r="T24" s="114"/>
      <c r="U24" s="114"/>
      <c r="V24" s="1"/>
      <c r="W24" s="102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102"/>
      <c r="C25" s="1"/>
      <c r="D25" s="102"/>
      <c r="E25" s="103"/>
      <c r="G25" s="1"/>
      <c r="H25" s="44"/>
      <c r="I25" s="1"/>
      <c r="J25" s="25"/>
      <c r="K25" s="25"/>
      <c r="L25" s="25"/>
      <c r="M25" s="1"/>
      <c r="N25" s="1"/>
      <c r="O25" s="1"/>
      <c r="P25" s="1"/>
      <c r="Q25" s="114"/>
      <c r="R25" s="114"/>
      <c r="S25" s="114"/>
      <c r="T25" s="114"/>
      <c r="U25" s="114"/>
      <c r="V25" s="1"/>
      <c r="W25" s="102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102"/>
      <c r="C26" s="1"/>
      <c r="D26" s="102"/>
      <c r="E26" s="103"/>
      <c r="G26" s="1"/>
      <c r="H26" s="44"/>
      <c r="I26" s="1"/>
      <c r="J26" s="25"/>
      <c r="K26" s="25"/>
      <c r="L26" s="25"/>
      <c r="M26" s="1"/>
      <c r="N26" s="1"/>
      <c r="O26" s="1"/>
      <c r="P26" s="1"/>
      <c r="Q26" s="114"/>
      <c r="R26" s="114"/>
      <c r="S26" s="114"/>
      <c r="T26" s="114"/>
      <c r="U26" s="114"/>
      <c r="V26" s="1"/>
      <c r="W26" s="102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102"/>
      <c r="C27" s="1"/>
      <c r="D27" s="102"/>
      <c r="E27" s="103"/>
      <c r="G27" s="1"/>
      <c r="H27" s="44"/>
      <c r="I27" s="1"/>
      <c r="J27" s="25"/>
      <c r="K27" s="25"/>
      <c r="L27" s="25"/>
      <c r="M27" s="1"/>
      <c r="N27" s="1"/>
      <c r="O27" s="1"/>
      <c r="P27" s="1"/>
      <c r="Q27" s="114"/>
      <c r="R27" s="114"/>
      <c r="S27" s="114"/>
      <c r="T27" s="114"/>
      <c r="U27" s="114"/>
      <c r="V27" s="1"/>
      <c r="W27" s="102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102"/>
      <c r="C28" s="1"/>
      <c r="D28" s="102"/>
      <c r="E28" s="103"/>
      <c r="G28" s="1"/>
      <c r="H28" s="44"/>
      <c r="I28" s="1"/>
      <c r="J28" s="25"/>
      <c r="K28" s="25"/>
      <c r="L28" s="25"/>
      <c r="M28" s="1"/>
      <c r="N28" s="1"/>
      <c r="O28" s="1"/>
      <c r="P28" s="1"/>
      <c r="Q28" s="114"/>
      <c r="R28" s="114"/>
      <c r="S28" s="114"/>
      <c r="T28" s="114"/>
      <c r="U28" s="114"/>
      <c r="V28" s="1"/>
      <c r="W28" s="102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102"/>
      <c r="C29" s="1"/>
      <c r="D29" s="102"/>
      <c r="E29" s="103"/>
      <c r="G29" s="1"/>
      <c r="H29" s="44"/>
      <c r="I29" s="1"/>
      <c r="J29" s="25"/>
      <c r="K29" s="25"/>
      <c r="L29" s="25"/>
      <c r="M29" s="1"/>
      <c r="N29" s="1"/>
      <c r="O29" s="1"/>
      <c r="P29" s="1"/>
      <c r="Q29" s="114"/>
      <c r="R29" s="114"/>
      <c r="S29" s="114"/>
      <c r="T29" s="114"/>
      <c r="U29" s="114"/>
      <c r="V29" s="1"/>
      <c r="W29" s="102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102"/>
      <c r="C30" s="1"/>
      <c r="D30" s="102"/>
      <c r="E30" s="103"/>
      <c r="G30" s="1"/>
      <c r="H30" s="44"/>
      <c r="I30" s="1"/>
      <c r="J30" s="25"/>
      <c r="K30" s="25"/>
      <c r="L30" s="25"/>
      <c r="M30" s="1"/>
      <c r="N30" s="1"/>
      <c r="O30" s="1"/>
      <c r="P30" s="1"/>
      <c r="Q30" s="114"/>
      <c r="R30" s="114"/>
      <c r="S30" s="114"/>
      <c r="T30" s="114"/>
      <c r="U30" s="114"/>
      <c r="V30" s="1"/>
      <c r="W30" s="102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102"/>
      <c r="C31" s="1"/>
      <c r="D31" s="102"/>
      <c r="E31" s="103"/>
      <c r="G31" s="1"/>
      <c r="H31" s="44"/>
      <c r="I31" s="1"/>
      <c r="J31" s="25"/>
      <c r="K31" s="25"/>
      <c r="L31" s="25"/>
      <c r="M31" s="1"/>
      <c r="N31" s="1"/>
      <c r="O31" s="1"/>
      <c r="P31" s="1"/>
      <c r="Q31" s="114"/>
      <c r="R31" s="114"/>
      <c r="S31" s="114"/>
      <c r="T31" s="114"/>
      <c r="U31" s="114"/>
      <c r="V31" s="1"/>
      <c r="W31" s="102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102"/>
      <c r="C32" s="1"/>
      <c r="D32" s="102"/>
      <c r="E32" s="103"/>
      <c r="G32" s="1"/>
      <c r="H32" s="44"/>
      <c r="I32" s="1"/>
      <c r="J32" s="25"/>
      <c r="K32" s="25"/>
      <c r="L32" s="25"/>
      <c r="M32" s="1"/>
      <c r="N32" s="1"/>
      <c r="O32" s="1"/>
      <c r="P32" s="1"/>
      <c r="Q32" s="114"/>
      <c r="R32" s="114"/>
      <c r="S32" s="114"/>
      <c r="T32" s="114"/>
      <c r="U32" s="114"/>
      <c r="V32" s="1"/>
      <c r="W32" s="102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102"/>
      <c r="C33" s="1"/>
      <c r="D33" s="102"/>
      <c r="E33" s="103"/>
      <c r="G33" s="1"/>
      <c r="H33" s="44"/>
      <c r="I33" s="1"/>
      <c r="J33" s="25"/>
      <c r="K33" s="25"/>
      <c r="L33" s="25"/>
      <c r="M33" s="1"/>
      <c r="N33" s="1"/>
      <c r="O33" s="1"/>
      <c r="P33" s="1"/>
      <c r="Q33" s="114"/>
      <c r="R33" s="114"/>
      <c r="S33" s="114"/>
      <c r="T33" s="114"/>
      <c r="U33" s="114"/>
      <c r="V33" s="1"/>
      <c r="W33" s="102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102"/>
      <c r="C34" s="1"/>
      <c r="D34" s="102"/>
      <c r="E34" s="103"/>
      <c r="G34" s="1"/>
      <c r="H34" s="44"/>
      <c r="I34" s="1"/>
      <c r="J34" s="25"/>
      <c r="K34" s="25"/>
      <c r="L34" s="25"/>
      <c r="M34" s="1"/>
      <c r="N34" s="1"/>
      <c r="O34" s="1"/>
      <c r="P34" s="1"/>
      <c r="Q34" s="114"/>
      <c r="R34" s="114"/>
      <c r="S34" s="114"/>
      <c r="T34" s="114"/>
      <c r="U34" s="114"/>
      <c r="V34" s="1"/>
      <c r="W34" s="102"/>
      <c r="X34" s="1"/>
      <c r="Y34" s="90"/>
      <c r="Z34" s="90"/>
      <c r="AA34" s="90"/>
      <c r="AB34" s="90"/>
      <c r="AC34" s="90"/>
      <c r="AD34" s="90"/>
    </row>
    <row r="35" spans="1:30" x14ac:dyDescent="0.25">
      <c r="A35" s="24"/>
      <c r="B35" s="102"/>
      <c r="C35" s="1"/>
      <c r="D35" s="102"/>
      <c r="E35" s="103"/>
      <c r="G35" s="1"/>
      <c r="H35" s="44"/>
      <c r="I35" s="1"/>
      <c r="J35" s="25"/>
      <c r="K35" s="25"/>
      <c r="L35" s="25"/>
      <c r="M35" s="1"/>
      <c r="N35" s="1"/>
      <c r="O35" s="1"/>
      <c r="P35" s="1"/>
      <c r="Q35" s="114"/>
      <c r="R35" s="114"/>
      <c r="S35" s="114"/>
      <c r="T35" s="114"/>
      <c r="U35" s="114"/>
      <c r="V35" s="1"/>
      <c r="W35" s="102"/>
      <c r="X35" s="1"/>
      <c r="Y35" s="90"/>
      <c r="Z35" s="90"/>
      <c r="AA35" s="90"/>
      <c r="AB35" s="90"/>
      <c r="AC35" s="90"/>
      <c r="AD35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2019-09-01T21:15:06Z</dcterms:modified>
</cp:coreProperties>
</file>